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2935" yWindow="-105" windowWidth="19410" windowHeight="10410" activeTab="2"/>
  </bookViews>
  <sheets>
    <sheet name="TM-200_205 300_305" sheetId="7" r:id="rId1"/>
    <sheet name="TX-2000 3000 4000" sheetId="1" r:id="rId2"/>
    <sheet name="PRO-2100 4100 6100 4100S 6100S" sheetId="5" r:id="rId3"/>
  </sheets>
  <definedNames>
    <definedName name="_xlnm.Print_Area" localSheetId="2">'PRO-2100 4100 6100 4100S 6100S'!$A$10:$I$60</definedName>
    <definedName name="_xlnm.Print_Area" localSheetId="0">'TM-200_205 300_305'!$A$8:$I$64</definedName>
    <definedName name="_xlnm.Print_Area" localSheetId="1">'TX-2000 3000 4000'!$A$9:$I$65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7" i="7" l="1"/>
  <c r="I86" i="7" s="1"/>
  <c r="H87" i="7"/>
  <c r="H86" i="7" s="1"/>
  <c r="F86" i="7"/>
  <c r="F85" i="7"/>
  <c r="F84" i="7"/>
  <c r="F83" i="7"/>
  <c r="F82" i="7"/>
  <c r="F81" i="7"/>
  <c r="F80" i="7"/>
  <c r="I65" i="7"/>
  <c r="I64" i="7" s="1"/>
  <c r="H65" i="7"/>
  <c r="H64" i="7" s="1"/>
  <c r="F64" i="7"/>
  <c r="F63" i="7"/>
  <c r="F62" i="7"/>
  <c r="F61" i="7"/>
  <c r="F60" i="7"/>
  <c r="F59" i="7"/>
  <c r="I43" i="7"/>
  <c r="I39" i="7" s="1"/>
  <c r="H43" i="7"/>
  <c r="H42" i="7" s="1"/>
  <c r="F42" i="7"/>
  <c r="F41" i="7"/>
  <c r="F40" i="7"/>
  <c r="F39" i="7"/>
  <c r="F38" i="7"/>
  <c r="F37" i="7"/>
  <c r="F36" i="7"/>
  <c r="I21" i="7"/>
  <c r="H21" i="7"/>
  <c r="H20" i="7" s="1"/>
  <c r="F20" i="7"/>
  <c r="F19" i="7"/>
  <c r="F18" i="7"/>
  <c r="F17" i="7"/>
  <c r="F16" i="7"/>
  <c r="F15" i="7"/>
  <c r="I62" i="7" l="1"/>
  <c r="I20" i="7"/>
  <c r="I15" i="7"/>
  <c r="I60" i="7"/>
  <c r="I59" i="7"/>
  <c r="I61" i="7"/>
  <c r="I63" i="7"/>
  <c r="H39" i="7"/>
  <c r="H36" i="7"/>
  <c r="H40" i="7"/>
  <c r="H37" i="7"/>
  <c r="H41" i="7"/>
  <c r="H38" i="7"/>
  <c r="H16" i="7"/>
  <c r="H18" i="7"/>
  <c r="H19" i="7"/>
  <c r="I37" i="7"/>
  <c r="I38" i="7"/>
  <c r="I40" i="7"/>
  <c r="I41" i="7"/>
  <c r="I42" i="7"/>
  <c r="I16" i="7"/>
  <c r="I18" i="7"/>
  <c r="H80" i="7"/>
  <c r="H81" i="7"/>
  <c r="H82" i="7"/>
  <c r="H83" i="7"/>
  <c r="H84" i="7"/>
  <c r="H85" i="7"/>
  <c r="H15" i="7"/>
  <c r="H17" i="7"/>
  <c r="I36" i="7"/>
  <c r="I17" i="7"/>
  <c r="I19" i="7"/>
  <c r="H59" i="7"/>
  <c r="H60" i="7"/>
  <c r="H61" i="7"/>
  <c r="H62" i="7"/>
  <c r="H63" i="7"/>
  <c r="I80" i="7"/>
  <c r="I81" i="7"/>
  <c r="I82" i="7"/>
  <c r="I83" i="7"/>
  <c r="I84" i="7"/>
  <c r="I85" i="7"/>
  <c r="F16" i="5" l="1"/>
  <c r="F17" i="5"/>
  <c r="F18" i="5"/>
  <c r="F19" i="5"/>
  <c r="F20" i="5"/>
  <c r="F21" i="5"/>
  <c r="F22" i="5"/>
  <c r="F23" i="5"/>
  <c r="F24" i="5"/>
  <c r="H25" i="5"/>
  <c r="H16" i="5" s="1"/>
  <c r="I25" i="5"/>
  <c r="I16" i="5" s="1"/>
  <c r="J25" i="5"/>
  <c r="J16" i="5" s="1"/>
  <c r="F39" i="5"/>
  <c r="F40" i="5"/>
  <c r="F41" i="5"/>
  <c r="F42" i="5"/>
  <c r="F43" i="5"/>
  <c r="F44" i="5"/>
  <c r="F45" i="5"/>
  <c r="F46" i="5"/>
  <c r="F47" i="5"/>
  <c r="H48" i="5"/>
  <c r="I48" i="5"/>
  <c r="J48" i="5"/>
  <c r="F55" i="5"/>
  <c r="F56" i="5"/>
  <c r="F57" i="5"/>
  <c r="F58" i="5"/>
  <c r="F59" i="5"/>
  <c r="F60" i="5"/>
  <c r="F61" i="5"/>
  <c r="F62" i="5"/>
  <c r="F63" i="5"/>
  <c r="H64" i="5"/>
  <c r="H55" i="5" s="1"/>
  <c r="I64" i="5"/>
  <c r="I55" i="5" s="1"/>
  <c r="J64" i="5"/>
  <c r="J56" i="5" s="1"/>
  <c r="I39" i="5" l="1"/>
  <c r="J39" i="5"/>
  <c r="H39" i="5"/>
  <c r="H17" i="5"/>
  <c r="H23" i="5"/>
  <c r="H56" i="5"/>
  <c r="H60" i="5"/>
  <c r="I44" i="5"/>
  <c r="J62" i="5"/>
  <c r="J58" i="5"/>
  <c r="J63" i="5"/>
  <c r="J61" i="5"/>
  <c r="J59" i="5"/>
  <c r="J57" i="5"/>
  <c r="J55" i="5"/>
  <c r="I46" i="5"/>
  <c r="I40" i="5"/>
  <c r="I42" i="5"/>
  <c r="H57" i="5"/>
  <c r="H58" i="5"/>
  <c r="H19" i="5"/>
  <c r="H61" i="5"/>
  <c r="H62" i="5"/>
  <c r="I47" i="5"/>
  <c r="I45" i="5"/>
  <c r="I43" i="5"/>
  <c r="I41" i="5"/>
  <c r="H63" i="5"/>
  <c r="J60" i="5"/>
  <c r="H59" i="5"/>
  <c r="H21" i="5"/>
  <c r="H24" i="5"/>
  <c r="H22" i="5"/>
  <c r="H20" i="5"/>
  <c r="H18" i="5"/>
  <c r="J24" i="5"/>
  <c r="J23" i="5"/>
  <c r="J22" i="5"/>
  <c r="J21" i="5"/>
  <c r="J20" i="5"/>
  <c r="J19" i="5"/>
  <c r="J18" i="5"/>
  <c r="J17" i="5"/>
  <c r="J47" i="5"/>
  <c r="J46" i="5"/>
  <c r="J45" i="5"/>
  <c r="J44" i="5"/>
  <c r="J43" i="5"/>
  <c r="J42" i="5"/>
  <c r="J41" i="5"/>
  <c r="J40" i="5"/>
  <c r="I24" i="5"/>
  <c r="I23" i="5"/>
  <c r="I22" i="5"/>
  <c r="I21" i="5"/>
  <c r="I20" i="5"/>
  <c r="I19" i="5"/>
  <c r="I18" i="5"/>
  <c r="I17" i="5"/>
  <c r="I63" i="5"/>
  <c r="I62" i="5"/>
  <c r="I61" i="5"/>
  <c r="I60" i="5"/>
  <c r="I59" i="5"/>
  <c r="I58" i="5"/>
  <c r="I57" i="5"/>
  <c r="I56" i="5"/>
  <c r="H47" i="5"/>
  <c r="H46" i="5"/>
  <c r="H45" i="5"/>
  <c r="H44" i="5"/>
  <c r="H43" i="5"/>
  <c r="H42" i="5"/>
  <c r="H41" i="5"/>
  <c r="H40" i="5"/>
  <c r="J88" i="1"/>
  <c r="I88" i="1"/>
  <c r="H88" i="1"/>
  <c r="F87" i="1"/>
  <c r="F86" i="1"/>
  <c r="F85" i="1"/>
  <c r="F84" i="1"/>
  <c r="F83" i="1"/>
  <c r="F82" i="1"/>
  <c r="F81" i="1"/>
  <c r="H44" i="1"/>
  <c r="H38" i="1" s="1"/>
  <c r="I44" i="1"/>
  <c r="J44" i="1"/>
  <c r="J40" i="1" s="1"/>
  <c r="J83" i="1" l="1"/>
  <c r="J87" i="1"/>
  <c r="J84" i="1"/>
  <c r="J81" i="1"/>
  <c r="J85" i="1"/>
  <c r="J82" i="1"/>
  <c r="J86" i="1"/>
  <c r="I83" i="1"/>
  <c r="I87" i="1"/>
  <c r="I84" i="1"/>
  <c r="I81" i="1"/>
  <c r="I85" i="1"/>
  <c r="I82" i="1"/>
  <c r="I86" i="1"/>
  <c r="H84" i="1"/>
  <c r="H81" i="1"/>
  <c r="H85" i="1"/>
  <c r="H82" i="1"/>
  <c r="H86" i="1"/>
  <c r="H83" i="1"/>
  <c r="H87" i="1"/>
  <c r="H41" i="1"/>
  <c r="H43" i="1"/>
  <c r="H40" i="1"/>
  <c r="H42" i="1"/>
  <c r="H39" i="1"/>
  <c r="J66" i="1" l="1"/>
  <c r="I66" i="1"/>
  <c r="H66" i="1"/>
  <c r="F65" i="1"/>
  <c r="F64" i="1"/>
  <c r="F63" i="1"/>
  <c r="F62" i="1"/>
  <c r="F61" i="1"/>
  <c r="F60" i="1"/>
  <c r="J38" i="1"/>
  <c r="F42" i="1"/>
  <c r="F43" i="1"/>
  <c r="I22" i="1"/>
  <c r="J22" i="1"/>
  <c r="H22" i="1"/>
  <c r="I20" i="1" l="1"/>
  <c r="I16" i="1"/>
  <c r="J17" i="1"/>
  <c r="J16" i="1"/>
  <c r="H60" i="1"/>
  <c r="I61" i="1"/>
  <c r="J61" i="1"/>
  <c r="H17" i="1"/>
  <c r="H21" i="1"/>
  <c r="H18" i="1"/>
  <c r="H19" i="1"/>
  <c r="H20" i="1"/>
  <c r="H16" i="1"/>
  <c r="I62" i="1"/>
  <c r="J63" i="1"/>
  <c r="J64" i="1"/>
  <c r="J62" i="1"/>
  <c r="J60" i="1"/>
  <c r="J65" i="1"/>
  <c r="I64" i="1"/>
  <c r="I63" i="1"/>
  <c r="I60" i="1"/>
  <c r="I65" i="1"/>
  <c r="H64" i="1"/>
  <c r="H63" i="1"/>
  <c r="H62" i="1"/>
  <c r="H65" i="1"/>
  <c r="H61" i="1"/>
  <c r="J42" i="1"/>
  <c r="J41" i="1"/>
  <c r="J37" i="1"/>
  <c r="J43" i="1"/>
  <c r="J39" i="1"/>
  <c r="J21" i="1"/>
  <c r="J20" i="1"/>
  <c r="J18" i="1"/>
  <c r="J19" i="1"/>
  <c r="F41" i="1"/>
  <c r="F40" i="1"/>
  <c r="F39" i="1"/>
  <c r="F38" i="1"/>
  <c r="F37" i="1"/>
  <c r="F20" i="1"/>
  <c r="F17" i="1"/>
  <c r="F16" i="1"/>
  <c r="F18" i="1"/>
  <c r="F19" i="1"/>
  <c r="F21" i="1"/>
  <c r="I38" i="1" l="1"/>
  <c r="I43" i="1"/>
  <c r="I42" i="1"/>
  <c r="I41" i="1"/>
  <c r="I39" i="1"/>
  <c r="I40" i="1"/>
  <c r="I37" i="1"/>
  <c r="I17" i="1"/>
  <c r="I21" i="1"/>
  <c r="I18" i="1"/>
  <c r="H37" i="1"/>
  <c r="I19" i="1"/>
</calcChain>
</file>

<file path=xl/sharedStrings.xml><?xml version="1.0" encoding="utf-8"?>
<sst xmlns="http://schemas.openxmlformats.org/spreadsheetml/2006/main" count="392" uniqueCount="82">
  <si>
    <t>Print speed</t>
    <phoneticPr fontId="1"/>
  </si>
  <si>
    <t>minute</t>
    <phoneticPr fontId="1"/>
  </si>
  <si>
    <t>Plain Paper</t>
  </si>
  <si>
    <t>Fast</t>
  </si>
  <si>
    <t>Standard</t>
  </si>
  <si>
    <t>Ink cost per ml</t>
    <phoneticPr fontId="1"/>
  </si>
  <si>
    <t>Usable Ink Value</t>
    <phoneticPr fontId="1"/>
  </si>
  <si>
    <t>Inktank Price</t>
    <phoneticPr fontId="1"/>
  </si>
  <si>
    <t>Ink
Consumption</t>
    <phoneticPr fontId="1"/>
  </si>
  <si>
    <t>Second</t>
    <phoneticPr fontId="1"/>
  </si>
  <si>
    <t>Print Speed &amp; Ink Consumption</t>
    <phoneticPr fontId="3"/>
  </si>
  <si>
    <t>Media</t>
    <phoneticPr fontId="1"/>
  </si>
  <si>
    <t>Print mode</t>
    <phoneticPr fontId="1"/>
  </si>
  <si>
    <t>Ink
Consumption</t>
    <phoneticPr fontId="1"/>
  </si>
  <si>
    <t>Second</t>
    <phoneticPr fontId="1"/>
  </si>
  <si>
    <t>（目標値）</t>
  </si>
  <si>
    <t>0.7分</t>
  </si>
  <si>
    <t>1.0分</t>
  </si>
  <si>
    <t>1.9分</t>
  </si>
  <si>
    <t>1.1分</t>
  </si>
  <si>
    <t>Application:</t>
    <phoneticPr fontId="1"/>
  </si>
  <si>
    <t xml:space="preserve">Print Conditions </t>
  </si>
  <si>
    <t xml:space="preserve">CPU: </t>
  </si>
  <si>
    <t>Core 2 Duo 2.13GHz</t>
  </si>
  <si>
    <t xml:space="preserve">OS: </t>
  </si>
  <si>
    <t>Hi-Speed USB</t>
  </si>
  <si>
    <t xml:space="preserve">Interface: </t>
  </si>
  <si>
    <t xml:space="preserve">RAM: </t>
  </si>
  <si>
    <t>Windows 7 Pro　</t>
  </si>
  <si>
    <t>Heavy weight 
Coated paper HG</t>
  </si>
  <si>
    <t xml:space="preserve">4GB </t>
  </si>
  <si>
    <t>Ink Cost
（330ml)</t>
  </si>
  <si>
    <t>Ink Cost
（700ml)</t>
  </si>
  <si>
    <t>Ink Cost
（160ml)</t>
  </si>
  <si>
    <t>Heavy Weight Coated Paper HG</t>
  </si>
  <si>
    <t>TX-2000</t>
  </si>
  <si>
    <t>Size : A1,  Image: Cottage plan and elevation</t>
  </si>
  <si>
    <t>Fast (Q5)</t>
  </si>
  <si>
    <t>Size : A1,  ISO JIS SCID N5</t>
  </si>
  <si>
    <t>Glossy Photo Paper HG 170</t>
  </si>
  <si>
    <t>TX-3000/4000</t>
  </si>
  <si>
    <t>Size : A0,  Image: Cottage plan and elevation</t>
  </si>
  <si>
    <t>Size : A0,  ISO JIS SCID N5</t>
  </si>
  <si>
    <t>Cottage</t>
  </si>
  <si>
    <t>AutoCAD LT2011</t>
  </si>
  <si>
    <t>SCID N5</t>
  </si>
  <si>
    <t>Photoshop CS5</t>
  </si>
  <si>
    <t>Photo (SCID No.5)</t>
  </si>
  <si>
    <t>Adobe Photoshop CS5</t>
  </si>
  <si>
    <t>Application:</t>
    <phoneticPr fontId="1"/>
  </si>
  <si>
    <t>Inktank Price</t>
    <phoneticPr fontId="1"/>
  </si>
  <si>
    <t>Usable Ink Value</t>
    <phoneticPr fontId="1"/>
  </si>
  <si>
    <t>Ink cost per ml</t>
    <phoneticPr fontId="1"/>
  </si>
  <si>
    <t xml:space="preserve">High </t>
  </si>
  <si>
    <t>Glossy Photo Paper HG</t>
  </si>
  <si>
    <t>High</t>
  </si>
  <si>
    <t>Level 5</t>
  </si>
  <si>
    <t>minute</t>
    <phoneticPr fontId="1"/>
  </si>
  <si>
    <t>Second</t>
    <phoneticPr fontId="1"/>
  </si>
  <si>
    <t>Ink
Consumption</t>
    <phoneticPr fontId="1"/>
  </si>
  <si>
    <t>Print speed</t>
    <phoneticPr fontId="1"/>
  </si>
  <si>
    <t>Print mode</t>
    <phoneticPr fontId="1"/>
  </si>
  <si>
    <t>Media</t>
    <phoneticPr fontId="1"/>
  </si>
  <si>
    <t>Size : A0,  Image: ISO SCID No.5</t>
  </si>
  <si>
    <t>Highest</t>
  </si>
  <si>
    <t>4.0分</t>
  </si>
  <si>
    <t xml:space="preserve">Highest </t>
  </si>
  <si>
    <t>3.2分</t>
  </si>
  <si>
    <t>3.8分</t>
  </si>
  <si>
    <t xml:space="preserve">Glossy Photo paper HG </t>
  </si>
  <si>
    <t>Second</t>
    <phoneticPr fontId="1"/>
  </si>
  <si>
    <t>Size : A1,  Image: ISO SCID No.5</t>
  </si>
  <si>
    <t>Print Speed &amp; Ink Consumption</t>
    <phoneticPr fontId="3"/>
  </si>
  <si>
    <t>Ink Cost
（130ml)</t>
  </si>
  <si>
    <t>TM-200 / 205</t>
  </si>
  <si>
    <t>TM-300 / 305</t>
  </si>
  <si>
    <t>Fine</t>
  </si>
  <si>
    <t>Ink Cost
（300ml)</t>
  </si>
  <si>
    <t>↑ Insert Price</t>
  </si>
  <si>
    <t>PRO-2100</t>
    <phoneticPr fontId="1"/>
  </si>
  <si>
    <t>PRO-4100S/6100S</t>
    <phoneticPr fontId="1"/>
  </si>
  <si>
    <t>PRO-4100/6100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</si>
</sst>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#,##0&quot;ml&quot;"/>
    <numFmt numFmtId="166" formatCode="#,##0.000&quot; ml&quot;"/>
    <numFmt numFmtId="167" formatCode="#,##0&quot;円&quot;"/>
    <numFmt numFmtId="168" formatCode="#,##0.0&quot; min&quot;"/>
    <numFmt numFmtId="169" formatCode="0.00_ "/>
    <numFmt numFmtId="170" formatCode="&quot;€&quot;\ #,##0"/>
  </numFmts>
  <fonts count="2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DendaNew"/>
    </font>
    <font>
      <sz val="12"/>
      <name val="DendaNew"/>
    </font>
    <font>
      <sz val="24"/>
      <name val="DendaNew"/>
    </font>
    <font>
      <b/>
      <sz val="10"/>
      <name val="DendaNew"/>
    </font>
    <font>
      <b/>
      <sz val="9"/>
      <name val="DendaNew"/>
    </font>
    <font>
      <b/>
      <sz val="26"/>
      <color theme="1"/>
      <name val="DendaNew"/>
    </font>
    <font>
      <sz val="11"/>
      <color rgb="FFFFFFFF"/>
      <name val="DendaNew"/>
    </font>
    <font>
      <sz val="11"/>
      <color rgb="FF000000"/>
      <name val="DendaNew"/>
    </font>
    <font>
      <i/>
      <sz val="10"/>
      <color theme="3"/>
      <name val="DendaNew"/>
    </font>
    <font>
      <b/>
      <sz val="11"/>
      <color rgb="FF000000"/>
      <name val="DendaNew"/>
    </font>
    <font>
      <b/>
      <sz val="11"/>
      <color theme="1"/>
      <name val="DendaNew"/>
    </font>
    <font>
      <sz val="11"/>
      <color rgb="FFFF0000"/>
      <name val="DendaNew"/>
    </font>
    <font>
      <b/>
      <sz val="11"/>
      <color rgb="FFFF0000"/>
      <name val="DendaNew"/>
    </font>
    <font>
      <b/>
      <sz val="12"/>
      <name val="DendaNew"/>
    </font>
    <font>
      <sz val="12"/>
      <color theme="1"/>
      <name val="DendaNew"/>
    </font>
    <font>
      <b/>
      <sz val="18"/>
      <color theme="1"/>
      <name val="DendaNew"/>
    </font>
    <font>
      <b/>
      <sz val="24"/>
      <name val="DendaNew"/>
    </font>
    <font>
      <sz val="11"/>
      <color theme="1"/>
      <name val="Arial"/>
      <family val="2"/>
    </font>
    <font>
      <b/>
      <sz val="14"/>
      <name val="DendaNew"/>
    </font>
    <font>
      <b/>
      <sz val="12"/>
      <color theme="1"/>
      <name val="DendaNew"/>
    </font>
    <font>
      <u/>
      <sz val="11"/>
      <color theme="10"/>
      <name val="Calibri"/>
      <family val="2"/>
      <charset val="128"/>
      <scheme val="minor"/>
    </font>
    <font>
      <u/>
      <sz val="11"/>
      <color theme="1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medium">
        <color rgb="FFFFFFFF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medium">
        <color rgb="FFFFFFFF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/>
      <diagonal/>
    </border>
  </borders>
  <cellStyleXfs count="15">
    <xf numFmtId="0" fontId="0" fillId="0" borderId="0">
      <alignment vertical="center"/>
    </xf>
    <xf numFmtId="0" fontId="2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64" fontId="26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3" borderId="6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168" fontId="13" fillId="2" borderId="3" xfId="0" applyNumberFormat="1" applyFont="1" applyFill="1" applyBorder="1" applyAlignment="1">
      <alignment horizontal="center" vertical="center" wrapText="1" readingOrder="1"/>
    </xf>
    <xf numFmtId="166" fontId="13" fillId="2" borderId="3" xfId="0" applyNumberFormat="1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168" fontId="13" fillId="2" borderId="4" xfId="0" applyNumberFormat="1" applyFont="1" applyFill="1" applyBorder="1" applyAlignment="1">
      <alignment horizontal="center" vertical="center" wrapText="1" readingOrder="1"/>
    </xf>
    <xf numFmtId="166" fontId="13" fillId="2" borderId="4" xfId="0" applyNumberFormat="1" applyFont="1" applyFill="1" applyBorder="1" applyAlignment="1">
      <alignment horizontal="center" vertical="center" wrapText="1" readingOrder="1"/>
    </xf>
    <xf numFmtId="169" fontId="4" fillId="0" borderId="0" xfId="0" applyNumberFormat="1" applyFont="1">
      <alignment vertical="center"/>
    </xf>
    <xf numFmtId="165" fontId="4" fillId="0" borderId="0" xfId="0" applyNumberFormat="1" applyFont="1">
      <alignment vertical="center"/>
    </xf>
    <xf numFmtId="0" fontId="4" fillId="0" borderId="0" xfId="0" applyFont="1" applyFill="1">
      <alignment vertical="center"/>
    </xf>
    <xf numFmtId="167" fontId="15" fillId="0" borderId="0" xfId="0" applyNumberFormat="1" applyFont="1" applyFill="1" applyBorder="1">
      <alignment vertical="center"/>
    </xf>
    <xf numFmtId="167" fontId="4" fillId="0" borderId="0" xfId="0" applyNumberFormat="1" applyFont="1" applyFill="1" applyBorder="1">
      <alignment vertical="center"/>
    </xf>
    <xf numFmtId="14" fontId="5" fillId="0" borderId="0" xfId="1" applyNumberFormat="1" applyFont="1" applyAlignment="1">
      <alignment horizontal="right" vertical="center"/>
    </xf>
    <xf numFmtId="0" fontId="21" fillId="0" borderId="0" xfId="0" applyFont="1">
      <alignment vertical="center"/>
    </xf>
    <xf numFmtId="0" fontId="17" fillId="0" borderId="13" xfId="1" applyFont="1" applyBorder="1" applyAlignment="1">
      <alignment horizontal="left" vertical="center"/>
    </xf>
    <xf numFmtId="0" fontId="23" fillId="0" borderId="13" xfId="0" applyFont="1" applyBorder="1">
      <alignment vertical="center"/>
    </xf>
    <xf numFmtId="168" fontId="14" fillId="2" borderId="4" xfId="0" applyNumberFormat="1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45" fontId="11" fillId="2" borderId="3" xfId="0" applyNumberFormat="1" applyFont="1" applyFill="1" applyBorder="1" applyAlignment="1">
      <alignment horizontal="center" vertical="center" wrapText="1" readingOrder="1"/>
    </xf>
    <xf numFmtId="45" fontId="11" fillId="2" borderId="4" xfId="0" applyNumberFormat="1" applyFont="1" applyFill="1" applyBorder="1" applyAlignment="1">
      <alignment horizontal="center" vertical="center" wrapText="1" readingOrder="1"/>
    </xf>
    <xf numFmtId="45" fontId="4" fillId="2" borderId="4" xfId="0" applyNumberFormat="1" applyFont="1" applyFill="1" applyBorder="1" applyAlignment="1">
      <alignment horizontal="center" vertical="center" wrapText="1" readingOrder="1"/>
    </xf>
    <xf numFmtId="170" fontId="4" fillId="6" borderId="0" xfId="0" applyNumberFormat="1" applyFont="1" applyFill="1" applyBorder="1">
      <alignment vertical="center"/>
    </xf>
    <xf numFmtId="0" fontId="19" fillId="0" borderId="9" xfId="0" applyFont="1" applyBorder="1" applyAlignment="1">
      <alignment vertical="center"/>
    </xf>
    <xf numFmtId="167" fontId="15" fillId="0" borderId="0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9" fillId="0" borderId="0" xfId="0" applyFont="1">
      <alignment vertical="center"/>
    </xf>
    <xf numFmtId="0" fontId="11" fillId="2" borderId="0" xfId="0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 readingOrder="1"/>
    </xf>
    <xf numFmtId="0" fontId="11" fillId="2" borderId="0" xfId="0" applyFont="1" applyFill="1" applyBorder="1" applyAlignment="1">
      <alignment horizontal="center" vertical="center" wrapText="1" readingOrder="1"/>
    </xf>
    <xf numFmtId="0" fontId="4" fillId="0" borderId="16" xfId="0" applyFont="1" applyBorder="1">
      <alignment vertical="center"/>
    </xf>
    <xf numFmtId="0" fontId="11" fillId="2" borderId="17" xfId="0" applyFont="1" applyFill="1" applyBorder="1" applyAlignment="1">
      <alignment horizontal="center" vertical="center" wrapText="1" readingOrder="1"/>
    </xf>
    <xf numFmtId="45" fontId="11" fillId="2" borderId="20" xfId="0" applyNumberFormat="1" applyFont="1" applyFill="1" applyBorder="1" applyAlignment="1">
      <alignment horizontal="center" vertical="center" wrapText="1" readingOrder="1"/>
    </xf>
    <xf numFmtId="166" fontId="13" fillId="2" borderId="18" xfId="0" applyNumberFormat="1" applyFont="1" applyFill="1" applyBorder="1" applyAlignment="1">
      <alignment horizontal="center" vertical="center" wrapText="1" readingOrder="1"/>
    </xf>
    <xf numFmtId="166" fontId="13" fillId="2" borderId="17" xfId="0" applyNumberFormat="1" applyFont="1" applyFill="1" applyBorder="1" applyAlignment="1">
      <alignment horizontal="center" vertical="center" wrapText="1" readingOrder="1"/>
    </xf>
    <xf numFmtId="170" fontId="16" fillId="0" borderId="0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45" fontId="11" fillId="2" borderId="25" xfId="0" applyNumberFormat="1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11" fillId="2" borderId="0" xfId="0" applyFont="1" applyFill="1" applyBorder="1" applyAlignment="1">
      <alignment horizontal="center" vertical="center" wrapText="1" readingOrder="1"/>
    </xf>
    <xf numFmtId="44" fontId="13" fillId="2" borderId="3" xfId="0" applyNumberFormat="1" applyFont="1" applyFill="1" applyBorder="1" applyAlignment="1">
      <alignment horizontal="center" vertical="center" wrapText="1" readingOrder="1"/>
    </xf>
    <xf numFmtId="44" fontId="13" fillId="2" borderId="21" xfId="0" applyNumberFormat="1" applyFont="1" applyFill="1" applyBorder="1" applyAlignment="1">
      <alignment horizontal="center" vertical="center" wrapText="1" readingOrder="1"/>
    </xf>
    <xf numFmtId="44" fontId="13" fillId="2" borderId="19" xfId="0" applyNumberFormat="1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20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1" fillId="2" borderId="15" xfId="0" applyFont="1" applyFill="1" applyBorder="1" applyAlignment="1">
      <alignment horizontal="center" vertical="center" wrapText="1" readingOrder="1"/>
    </xf>
    <xf numFmtId="0" fontId="11" fillId="2" borderId="16" xfId="0" applyFont="1" applyFill="1" applyBorder="1" applyAlignment="1">
      <alignment horizontal="center" vertical="center" wrapText="1" readingOrder="1"/>
    </xf>
    <xf numFmtId="0" fontId="22" fillId="5" borderId="10" xfId="1" applyFont="1" applyFill="1" applyBorder="1" applyAlignment="1">
      <alignment horizontal="left" vertical="center"/>
    </xf>
    <xf numFmtId="0" fontId="22" fillId="5" borderId="11" xfId="1" applyFont="1" applyFill="1" applyBorder="1" applyAlignment="1">
      <alignment horizontal="left" vertical="center"/>
    </xf>
    <xf numFmtId="0" fontId="22" fillId="5" borderId="12" xfId="1" applyFont="1" applyFill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7" fillId="5" borderId="13" xfId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horizontal="left" vertical="center"/>
    </xf>
    <xf numFmtId="0" fontId="17" fillId="5" borderId="14" xfId="1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 wrapText="1" readingOrder="1"/>
    </xf>
    <xf numFmtId="0" fontId="4" fillId="2" borderId="28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44" fontId="16" fillId="4" borderId="7" xfId="0" applyNumberFormat="1" applyFont="1" applyFill="1" applyBorder="1" applyAlignment="1" applyProtection="1">
      <alignment horizontal="center" vertical="center"/>
      <protection locked="0"/>
    </xf>
    <xf numFmtId="44" fontId="16" fillId="4" borderId="7" xfId="14" applyNumberFormat="1" applyFont="1" applyFill="1" applyBorder="1" applyAlignment="1" applyProtection="1">
      <alignment horizontal="center" vertical="center"/>
      <protection locked="0"/>
    </xf>
  </cellXfs>
  <cellStyles count="1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標準 2" xfId="1"/>
  </cellStyles>
  <dxfs count="0"/>
  <tableStyles count="0" defaultTableStyle="TableStyleMedium9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47625</xdr:rowOff>
    </xdr:from>
    <xdr:to>
      <xdr:col>1</xdr:col>
      <xdr:colOff>1541927</xdr:colOff>
      <xdr:row>30</xdr:row>
      <xdr:rowOff>60207</xdr:rowOff>
    </xdr:to>
    <xdr:pic>
      <xdr:nvPicPr>
        <xdr:cNvPr id="2" name="table">
          <a:extLst>
            <a:ext uri="{FF2B5EF4-FFF2-40B4-BE49-F238E27FC236}">
              <a16:creationId xmlns="" xmlns:a16="http://schemas.microsoft.com/office/drawing/2014/main" id="{C4920C13-9434-4CB8-83F8-6B2042B8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3600450"/>
          <a:ext cx="1502398" cy="1913772"/>
        </a:xfrm>
        <a:prstGeom prst="rect">
          <a:avLst/>
        </a:prstGeom>
      </xdr:spPr>
    </xdr:pic>
    <xdr:clientData/>
  </xdr:twoCellAnchor>
  <xdr:twoCellAnchor>
    <xdr:from>
      <xdr:col>1</xdr:col>
      <xdr:colOff>451251</xdr:colOff>
      <xdr:row>22</xdr:row>
      <xdr:rowOff>62855</xdr:rowOff>
    </xdr:from>
    <xdr:to>
      <xdr:col>1</xdr:col>
      <xdr:colOff>1126999</xdr:colOff>
      <xdr:row>22</xdr:row>
      <xdr:rowOff>62855</xdr:rowOff>
    </xdr:to>
    <xdr:sp macro="" textlink="">
      <xdr:nvSpPr>
        <xdr:cNvPr id="3" name="Line 108">
          <a:extLst>
            <a:ext uri="{FF2B5EF4-FFF2-40B4-BE49-F238E27FC236}">
              <a16:creationId xmlns="" xmlns:a16="http://schemas.microsoft.com/office/drawing/2014/main" id="{D3A0D03C-9CEC-43B5-B4A3-86AB2C25FACE}"/>
            </a:ext>
          </a:extLst>
        </xdr:cNvPr>
        <xdr:cNvSpPr>
          <a:spLocks noChangeShapeType="1"/>
        </xdr:cNvSpPr>
      </xdr:nvSpPr>
      <xdr:spPr bwMode="auto">
        <a:xfrm flipV="1">
          <a:off x="832251" y="3996680"/>
          <a:ext cx="675748" cy="0"/>
        </a:xfrm>
        <a:prstGeom prst="line">
          <a:avLst/>
        </a:prstGeom>
        <a:noFill/>
        <a:ln w="6350">
          <a:solidFill>
            <a:schemeClr val="tx1"/>
          </a:solidFill>
          <a:round/>
          <a:headEnd type="stealth" w="med" len="lg"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699930</xdr:colOff>
      <xdr:row>21</xdr:row>
      <xdr:rowOff>98966</xdr:rowOff>
    </xdr:from>
    <xdr:to>
      <xdr:col>1</xdr:col>
      <xdr:colOff>899979</xdr:colOff>
      <xdr:row>22</xdr:row>
      <xdr:rowOff>31577</xdr:rowOff>
    </xdr:to>
    <xdr:sp macro="" textlink="">
      <xdr:nvSpPr>
        <xdr:cNvPr id="4" name="Text Box 110">
          <a:extLst>
            <a:ext uri="{FF2B5EF4-FFF2-40B4-BE49-F238E27FC236}">
              <a16:creationId xmlns="" xmlns:a16="http://schemas.microsoft.com/office/drawing/2014/main" id="{A1F2E8C4-D1CE-4AA0-BE51-1CE10A1D1566}"/>
            </a:ext>
          </a:extLst>
        </xdr:cNvPr>
        <xdr:cNvSpPr txBox="1">
          <a:spLocks noChangeArrowheads="1"/>
        </xdr:cNvSpPr>
      </xdr:nvSpPr>
      <xdr:spPr bwMode="auto">
        <a:xfrm>
          <a:off x="1080930" y="3842291"/>
          <a:ext cx="200049" cy="123111"/>
        </a:xfrm>
        <a:prstGeom prst="rect">
          <a:avLst/>
        </a:prstGeom>
        <a:noFill/>
        <a:ln>
          <a:noFill/>
        </a:ln>
      </xdr:spPr>
      <xdr:txBody>
        <a:bodyPr wrap="square" lIns="0" tIns="0" rIns="0" bIns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>
            <a:spcBef>
              <a:spcPct val="50000"/>
            </a:spcBef>
          </a:pPr>
          <a:r>
            <a:rPr lang="en-US" altLang="ja-JP" sz="800"/>
            <a:t>562</a:t>
          </a:r>
        </a:p>
      </xdr:txBody>
    </xdr:sp>
    <xdr:clientData/>
  </xdr:twoCellAnchor>
  <xdr:twoCellAnchor>
    <xdr:from>
      <xdr:col>1</xdr:col>
      <xdr:colOff>424576</xdr:colOff>
      <xdr:row>22</xdr:row>
      <xdr:rowOff>2816</xdr:rowOff>
    </xdr:from>
    <xdr:to>
      <xdr:col>1</xdr:col>
      <xdr:colOff>424577</xdr:colOff>
      <xdr:row>24</xdr:row>
      <xdr:rowOff>75782</xdr:rowOff>
    </xdr:to>
    <xdr:sp macro="" textlink="">
      <xdr:nvSpPr>
        <xdr:cNvPr id="5" name="Line 114">
          <a:extLst>
            <a:ext uri="{FF2B5EF4-FFF2-40B4-BE49-F238E27FC236}">
              <a16:creationId xmlns="" xmlns:a16="http://schemas.microsoft.com/office/drawing/2014/main" id="{77EC6D58-58CA-4D7F-B44D-9BCD9C344F0E}"/>
            </a:ext>
          </a:extLst>
        </xdr:cNvPr>
        <xdr:cNvSpPr>
          <a:spLocks noChangeShapeType="1"/>
        </xdr:cNvSpPr>
      </xdr:nvSpPr>
      <xdr:spPr bwMode="auto">
        <a:xfrm flipH="1">
          <a:off x="805576" y="3936641"/>
          <a:ext cx="1" cy="453966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435000</xdr:colOff>
      <xdr:row>22</xdr:row>
      <xdr:rowOff>118714</xdr:rowOff>
    </xdr:from>
    <xdr:to>
      <xdr:col>1</xdr:col>
      <xdr:colOff>1143625</xdr:colOff>
      <xdr:row>27</xdr:row>
      <xdr:rowOff>140119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24FF3F5A-BB83-4A19-AE00-5E6085388D47}"/>
            </a:ext>
          </a:extLst>
        </xdr:cNvPr>
        <xdr:cNvSpPr>
          <a:spLocks noChangeArrowheads="1"/>
        </xdr:cNvSpPr>
      </xdr:nvSpPr>
      <xdr:spPr bwMode="auto">
        <a:xfrm rot="16200000">
          <a:off x="683360" y="4185179"/>
          <a:ext cx="973905" cy="708625"/>
        </a:xfrm>
        <a:prstGeom prst="rect">
          <a:avLst/>
        </a:pr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endParaRPr lang="ja-JP" altLang="en-US"/>
        </a:p>
      </xdr:txBody>
    </xdr:sp>
    <xdr:clientData/>
  </xdr:twoCellAnchor>
  <xdr:twoCellAnchor>
    <xdr:from>
      <xdr:col>1</xdr:col>
      <xdr:colOff>1146010</xdr:colOff>
      <xdr:row>21</xdr:row>
      <xdr:rowOff>187514</xdr:rowOff>
    </xdr:from>
    <xdr:to>
      <xdr:col>1</xdr:col>
      <xdr:colOff>1146011</xdr:colOff>
      <xdr:row>24</xdr:row>
      <xdr:rowOff>69980</xdr:rowOff>
    </xdr:to>
    <xdr:sp macro="" textlink="">
      <xdr:nvSpPr>
        <xdr:cNvPr id="7" name="Line 113">
          <a:extLst>
            <a:ext uri="{FF2B5EF4-FFF2-40B4-BE49-F238E27FC236}">
              <a16:creationId xmlns="" xmlns:a16="http://schemas.microsoft.com/office/drawing/2014/main" id="{4D87D625-5624-4A14-994B-0015C278093E}"/>
            </a:ext>
          </a:extLst>
        </xdr:cNvPr>
        <xdr:cNvSpPr>
          <a:spLocks noChangeShapeType="1"/>
        </xdr:cNvSpPr>
      </xdr:nvSpPr>
      <xdr:spPr bwMode="auto">
        <a:xfrm flipH="1">
          <a:off x="1527010" y="3930839"/>
          <a:ext cx="1" cy="453966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463498</xdr:colOff>
      <xdr:row>28</xdr:row>
      <xdr:rowOff>44356</xdr:rowOff>
    </xdr:from>
    <xdr:to>
      <xdr:col>1</xdr:col>
      <xdr:colOff>1112760</xdr:colOff>
      <xdr:row>28</xdr:row>
      <xdr:rowOff>44357</xdr:rowOff>
    </xdr:to>
    <xdr:sp macro="" textlink="">
      <xdr:nvSpPr>
        <xdr:cNvPr id="8" name="Line 107">
          <a:extLst>
            <a:ext uri="{FF2B5EF4-FFF2-40B4-BE49-F238E27FC236}">
              <a16:creationId xmlns="" xmlns:a16="http://schemas.microsoft.com/office/drawing/2014/main" id="{C54E1C7C-742A-4A97-A3A8-69DFEF1C39B9}"/>
            </a:ext>
          </a:extLst>
        </xdr:cNvPr>
        <xdr:cNvSpPr>
          <a:spLocks noChangeShapeType="1"/>
        </xdr:cNvSpPr>
      </xdr:nvSpPr>
      <xdr:spPr bwMode="auto">
        <a:xfrm flipV="1">
          <a:off x="844498" y="5121181"/>
          <a:ext cx="649262" cy="1"/>
        </a:xfrm>
        <a:prstGeom prst="line">
          <a:avLst/>
        </a:prstGeom>
        <a:noFill/>
        <a:ln w="28575">
          <a:solidFill>
            <a:srgbClr val="FF0000"/>
          </a:solidFill>
          <a:round/>
          <a:headEnd type="stealth" w="med" len="lg"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 editAs="oneCell">
    <xdr:from>
      <xdr:col>1</xdr:col>
      <xdr:colOff>449082</xdr:colOff>
      <xdr:row>22</xdr:row>
      <xdr:rowOff>137440</xdr:rowOff>
    </xdr:from>
    <xdr:to>
      <xdr:col>1</xdr:col>
      <xdr:colOff>1125931</xdr:colOff>
      <xdr:row>28</xdr:row>
      <xdr:rowOff>1825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ACCA60F4-BE9A-4D99-A28D-1693A2BB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82" y="4071265"/>
          <a:ext cx="688279" cy="97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130905</xdr:colOff>
      <xdr:row>28</xdr:row>
      <xdr:rowOff>67100</xdr:rowOff>
    </xdr:from>
    <xdr:to>
      <xdr:col>1</xdr:col>
      <xdr:colOff>1499330</xdr:colOff>
      <xdr:row>29</xdr:row>
      <xdr:rowOff>29000</xdr:rowOff>
    </xdr:to>
    <xdr:sp macro="" textlink="">
      <xdr:nvSpPr>
        <xdr:cNvPr id="10" name="Text Box 106">
          <a:extLst>
            <a:ext uri="{FF2B5EF4-FFF2-40B4-BE49-F238E27FC236}">
              <a16:creationId xmlns="" xmlns:a16="http://schemas.microsoft.com/office/drawing/2014/main" id="{C0E9AA0D-C29B-4404-9AE1-9CDBC5BD4039}"/>
            </a:ext>
          </a:extLst>
        </xdr:cNvPr>
        <xdr:cNvSpPr txBox="1">
          <a:spLocks noChangeAspect="1" noChangeArrowheads="1"/>
        </xdr:cNvSpPr>
      </xdr:nvSpPr>
      <xdr:spPr bwMode="auto">
        <a:xfrm>
          <a:off x="511905" y="5143925"/>
          <a:ext cx="1368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000">
              <a:solidFill>
                <a:schemeClr val="tx1"/>
              </a:solidFill>
              <a:latin typeface="ＭＳ Ｐゴシック" panose="020B0600070205080204" pitchFamily="50" charset="-128"/>
            </a:rPr>
            <a:t>Scanning Direction</a:t>
          </a:r>
          <a:endParaRPr lang="ja-JP" altLang="en-US" sz="1000">
            <a:solidFill>
              <a:schemeClr val="tx1"/>
            </a:solidFill>
            <a:latin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0</xdr:colOff>
      <xdr:row>42</xdr:row>
      <xdr:rowOff>71437</xdr:rowOff>
    </xdr:from>
    <xdr:to>
      <xdr:col>1</xdr:col>
      <xdr:colOff>1620679</xdr:colOff>
      <xdr:row>53</xdr:row>
      <xdr:rowOff>56493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49E02635-8E4C-4AF3-9E42-CB3A7E0B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8548687"/>
          <a:ext cx="1607344" cy="207674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64</xdr:row>
      <xdr:rowOff>119062</xdr:rowOff>
    </xdr:from>
    <xdr:to>
      <xdr:col>1</xdr:col>
      <xdr:colOff>1428301</xdr:colOff>
      <xdr:row>74</xdr:row>
      <xdr:rowOff>20921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61511BB8-8593-4099-ADBC-CD04B870F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3" y="13425487"/>
          <a:ext cx="1408298" cy="18106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1392295</xdr:colOff>
      <xdr:row>97</xdr:row>
      <xdr:rowOff>292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70E3ED2A-DF54-4184-8AC4-731A5678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18116550"/>
          <a:ext cx="1396105" cy="1905292"/>
        </a:xfrm>
        <a:prstGeom prst="rect">
          <a:avLst/>
        </a:prstGeom>
      </xdr:spPr>
    </xdr:pic>
    <xdr:clientData/>
  </xdr:twoCellAnchor>
  <xdr:twoCellAnchor editAs="oneCell">
    <xdr:from>
      <xdr:col>1</xdr:col>
      <xdr:colOff>869156</xdr:colOff>
      <xdr:row>0</xdr:row>
      <xdr:rowOff>35719</xdr:rowOff>
    </xdr:from>
    <xdr:to>
      <xdr:col>7</xdr:col>
      <xdr:colOff>879062</xdr:colOff>
      <xdr:row>7</xdr:row>
      <xdr:rowOff>160211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" y="35719"/>
          <a:ext cx="6391656" cy="1374648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106</xdr:row>
      <xdr:rowOff>95249</xdr:rowOff>
    </xdr:from>
    <xdr:to>
      <xdr:col>9</xdr:col>
      <xdr:colOff>47625</xdr:colOff>
      <xdr:row>137</xdr:row>
      <xdr:rowOff>93351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22550437"/>
          <a:ext cx="8548688" cy="55345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21</xdr:row>
      <xdr:rowOff>47625</xdr:rowOff>
    </xdr:from>
    <xdr:to>
      <xdr:col>1</xdr:col>
      <xdr:colOff>1545737</xdr:colOff>
      <xdr:row>31</xdr:row>
      <xdr:rowOff>56397</xdr:rowOff>
    </xdr:to>
    <xdr:pic>
      <xdr:nvPicPr>
        <xdr:cNvPr id="5" name="table">
          <a:extLst>
            <a:ext uri="{FF2B5EF4-FFF2-40B4-BE49-F238E27FC236}">
              <a16:creationId xmlns="" xmlns:a16="http://schemas.microsoft.com/office/drawing/2014/main" id="{B5C881FF-6DBD-4BB9-BBB0-E4D91483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3619500"/>
          <a:ext cx="1502398" cy="1913772"/>
        </a:xfrm>
        <a:prstGeom prst="rect">
          <a:avLst/>
        </a:prstGeom>
      </xdr:spPr>
    </xdr:pic>
    <xdr:clientData/>
  </xdr:twoCellAnchor>
  <xdr:twoCellAnchor>
    <xdr:from>
      <xdr:col>1</xdr:col>
      <xdr:colOff>451251</xdr:colOff>
      <xdr:row>23</xdr:row>
      <xdr:rowOff>62855</xdr:rowOff>
    </xdr:from>
    <xdr:to>
      <xdr:col>1</xdr:col>
      <xdr:colOff>1126999</xdr:colOff>
      <xdr:row>23</xdr:row>
      <xdr:rowOff>62855</xdr:rowOff>
    </xdr:to>
    <xdr:sp macro="" textlink="">
      <xdr:nvSpPr>
        <xdr:cNvPr id="6" name="Line 108">
          <a:extLst>
            <a:ext uri="{FF2B5EF4-FFF2-40B4-BE49-F238E27FC236}">
              <a16:creationId xmlns="" xmlns:a16="http://schemas.microsoft.com/office/drawing/2014/main" id="{34CCC194-6F6C-46B3-93C4-4400622BB95B}"/>
            </a:ext>
          </a:extLst>
        </xdr:cNvPr>
        <xdr:cNvSpPr>
          <a:spLocks noChangeShapeType="1"/>
        </xdr:cNvSpPr>
      </xdr:nvSpPr>
      <xdr:spPr bwMode="auto">
        <a:xfrm flipV="1">
          <a:off x="832251" y="4015730"/>
          <a:ext cx="675748" cy="0"/>
        </a:xfrm>
        <a:prstGeom prst="line">
          <a:avLst/>
        </a:prstGeom>
        <a:noFill/>
        <a:ln w="6350">
          <a:solidFill>
            <a:schemeClr val="tx1"/>
          </a:solidFill>
          <a:round/>
          <a:headEnd type="stealth" w="med" len="lg"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699930</xdr:colOff>
      <xdr:row>22</xdr:row>
      <xdr:rowOff>98966</xdr:rowOff>
    </xdr:from>
    <xdr:to>
      <xdr:col>1</xdr:col>
      <xdr:colOff>899979</xdr:colOff>
      <xdr:row>23</xdr:row>
      <xdr:rowOff>31577</xdr:rowOff>
    </xdr:to>
    <xdr:sp macro="" textlink="">
      <xdr:nvSpPr>
        <xdr:cNvPr id="7" name="Text Box 110">
          <a:extLst>
            <a:ext uri="{FF2B5EF4-FFF2-40B4-BE49-F238E27FC236}">
              <a16:creationId xmlns="" xmlns:a16="http://schemas.microsoft.com/office/drawing/2014/main" id="{0D8EC205-C764-49B0-B33C-4BA79F39FF60}"/>
            </a:ext>
          </a:extLst>
        </xdr:cNvPr>
        <xdr:cNvSpPr txBox="1">
          <a:spLocks noChangeArrowheads="1"/>
        </xdr:cNvSpPr>
      </xdr:nvSpPr>
      <xdr:spPr bwMode="auto">
        <a:xfrm>
          <a:off x="1080930" y="3861341"/>
          <a:ext cx="200049" cy="123111"/>
        </a:xfrm>
        <a:prstGeom prst="rect">
          <a:avLst/>
        </a:prstGeom>
        <a:noFill/>
        <a:ln>
          <a:noFill/>
        </a:ln>
      </xdr:spPr>
      <xdr:txBody>
        <a:bodyPr wrap="square" lIns="0" tIns="0" rIns="0" bIns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>
            <a:spcBef>
              <a:spcPct val="50000"/>
            </a:spcBef>
          </a:pPr>
          <a:r>
            <a:rPr lang="en-US" altLang="ja-JP" sz="800"/>
            <a:t>562</a:t>
          </a:r>
        </a:p>
      </xdr:txBody>
    </xdr:sp>
    <xdr:clientData/>
  </xdr:twoCellAnchor>
  <xdr:twoCellAnchor>
    <xdr:from>
      <xdr:col>1</xdr:col>
      <xdr:colOff>424576</xdr:colOff>
      <xdr:row>23</xdr:row>
      <xdr:rowOff>2816</xdr:rowOff>
    </xdr:from>
    <xdr:to>
      <xdr:col>1</xdr:col>
      <xdr:colOff>424577</xdr:colOff>
      <xdr:row>25</xdr:row>
      <xdr:rowOff>75782</xdr:rowOff>
    </xdr:to>
    <xdr:sp macro="" textlink="">
      <xdr:nvSpPr>
        <xdr:cNvPr id="8" name="Line 114">
          <a:extLst>
            <a:ext uri="{FF2B5EF4-FFF2-40B4-BE49-F238E27FC236}">
              <a16:creationId xmlns="" xmlns:a16="http://schemas.microsoft.com/office/drawing/2014/main" id="{86240480-584B-48A3-8F06-A7677C78D2E7}"/>
            </a:ext>
          </a:extLst>
        </xdr:cNvPr>
        <xdr:cNvSpPr>
          <a:spLocks noChangeShapeType="1"/>
        </xdr:cNvSpPr>
      </xdr:nvSpPr>
      <xdr:spPr bwMode="auto">
        <a:xfrm flipH="1">
          <a:off x="805576" y="3955691"/>
          <a:ext cx="1" cy="453966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435000</xdr:colOff>
      <xdr:row>23</xdr:row>
      <xdr:rowOff>118714</xdr:rowOff>
    </xdr:from>
    <xdr:to>
      <xdr:col>1</xdr:col>
      <xdr:colOff>1143625</xdr:colOff>
      <xdr:row>28</xdr:row>
      <xdr:rowOff>140119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A8382354-9320-4F77-B7BA-9AD43C39DC3D}"/>
            </a:ext>
          </a:extLst>
        </xdr:cNvPr>
        <xdr:cNvSpPr>
          <a:spLocks noChangeArrowheads="1"/>
        </xdr:cNvSpPr>
      </xdr:nvSpPr>
      <xdr:spPr bwMode="auto">
        <a:xfrm rot="16200000">
          <a:off x="683360" y="4204229"/>
          <a:ext cx="973905" cy="708625"/>
        </a:xfrm>
        <a:prstGeom prst="rect">
          <a:avLst/>
        </a:pr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1" hangingPunct="1"/>
          <a:endParaRPr lang="ja-JP" altLang="en-US"/>
        </a:p>
      </xdr:txBody>
    </xdr:sp>
    <xdr:clientData/>
  </xdr:twoCellAnchor>
  <xdr:twoCellAnchor>
    <xdr:from>
      <xdr:col>1</xdr:col>
      <xdr:colOff>1146010</xdr:colOff>
      <xdr:row>22</xdr:row>
      <xdr:rowOff>187514</xdr:rowOff>
    </xdr:from>
    <xdr:to>
      <xdr:col>1</xdr:col>
      <xdr:colOff>1146011</xdr:colOff>
      <xdr:row>25</xdr:row>
      <xdr:rowOff>69980</xdr:rowOff>
    </xdr:to>
    <xdr:sp macro="" textlink="">
      <xdr:nvSpPr>
        <xdr:cNvPr id="10" name="Line 113">
          <a:extLst>
            <a:ext uri="{FF2B5EF4-FFF2-40B4-BE49-F238E27FC236}">
              <a16:creationId xmlns="" xmlns:a16="http://schemas.microsoft.com/office/drawing/2014/main" id="{8881C9A7-FBE8-4E3A-8B28-CBE862F7673B}"/>
            </a:ext>
          </a:extLst>
        </xdr:cNvPr>
        <xdr:cNvSpPr>
          <a:spLocks noChangeShapeType="1"/>
        </xdr:cNvSpPr>
      </xdr:nvSpPr>
      <xdr:spPr bwMode="auto">
        <a:xfrm flipH="1">
          <a:off x="1527010" y="3949889"/>
          <a:ext cx="1" cy="453966"/>
        </a:xfrm>
        <a:prstGeom prst="lin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463498</xdr:colOff>
      <xdr:row>29</xdr:row>
      <xdr:rowOff>44356</xdr:rowOff>
    </xdr:from>
    <xdr:to>
      <xdr:col>1</xdr:col>
      <xdr:colOff>1112760</xdr:colOff>
      <xdr:row>29</xdr:row>
      <xdr:rowOff>44357</xdr:rowOff>
    </xdr:to>
    <xdr:sp macro="" textlink="">
      <xdr:nvSpPr>
        <xdr:cNvPr id="11" name="Line 107">
          <a:extLst>
            <a:ext uri="{FF2B5EF4-FFF2-40B4-BE49-F238E27FC236}">
              <a16:creationId xmlns="" xmlns:a16="http://schemas.microsoft.com/office/drawing/2014/main" id="{BD43E705-4A39-4FBF-B213-9DA454531AB6}"/>
            </a:ext>
          </a:extLst>
        </xdr:cNvPr>
        <xdr:cNvSpPr>
          <a:spLocks noChangeShapeType="1"/>
        </xdr:cNvSpPr>
      </xdr:nvSpPr>
      <xdr:spPr bwMode="auto">
        <a:xfrm flipV="1">
          <a:off x="844498" y="5140231"/>
          <a:ext cx="649262" cy="1"/>
        </a:xfrm>
        <a:prstGeom prst="line">
          <a:avLst/>
        </a:prstGeom>
        <a:noFill/>
        <a:ln w="28575">
          <a:solidFill>
            <a:srgbClr val="FF0000"/>
          </a:solidFill>
          <a:round/>
          <a:headEnd type="stealth" w="med" len="lg"/>
          <a:tailEnd type="stealth" w="med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 editAs="oneCell">
    <xdr:from>
      <xdr:col>1</xdr:col>
      <xdr:colOff>449082</xdr:colOff>
      <xdr:row>23</xdr:row>
      <xdr:rowOff>137440</xdr:rowOff>
    </xdr:from>
    <xdr:to>
      <xdr:col>1</xdr:col>
      <xdr:colOff>1122121</xdr:colOff>
      <xdr:row>29</xdr:row>
      <xdr:rowOff>1825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54F33E54-1302-4442-90E4-DE726B67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82" y="4090315"/>
          <a:ext cx="688279" cy="97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130905</xdr:colOff>
      <xdr:row>29</xdr:row>
      <xdr:rowOff>67100</xdr:rowOff>
    </xdr:from>
    <xdr:to>
      <xdr:col>1</xdr:col>
      <xdr:colOff>1499330</xdr:colOff>
      <xdr:row>30</xdr:row>
      <xdr:rowOff>29000</xdr:rowOff>
    </xdr:to>
    <xdr:sp macro="" textlink="">
      <xdr:nvSpPr>
        <xdr:cNvPr id="13" name="Text Box 106">
          <a:extLst>
            <a:ext uri="{FF2B5EF4-FFF2-40B4-BE49-F238E27FC236}">
              <a16:creationId xmlns="" xmlns:a16="http://schemas.microsoft.com/office/drawing/2014/main" id="{04671CEC-C092-47A4-AFDF-C7B506AA4E27}"/>
            </a:ext>
          </a:extLst>
        </xdr:cNvPr>
        <xdr:cNvSpPr txBox="1">
          <a:spLocks noChangeAspect="1" noChangeArrowheads="1"/>
        </xdr:cNvSpPr>
      </xdr:nvSpPr>
      <xdr:spPr bwMode="auto">
        <a:xfrm>
          <a:off x="511905" y="5162975"/>
          <a:ext cx="1368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ja-JP" sz="1000">
              <a:solidFill>
                <a:schemeClr val="tx1"/>
              </a:solidFill>
              <a:latin typeface="ＭＳ Ｐゴシック" panose="020B0600070205080204" pitchFamily="50" charset="-128"/>
            </a:rPr>
            <a:t>Scanning Direction</a:t>
          </a:r>
          <a:endParaRPr lang="ja-JP" altLang="en-US" sz="1000">
            <a:solidFill>
              <a:schemeClr val="tx1"/>
            </a:solidFill>
            <a:latin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71437</xdr:rowOff>
    </xdr:from>
    <xdr:to>
      <xdr:col>1</xdr:col>
      <xdr:colOff>1616869</xdr:colOff>
      <xdr:row>54</xdr:row>
      <xdr:rowOff>60303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B2D8742-D0E0-46C8-B000-18F8A99D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8715375"/>
          <a:ext cx="1607344" cy="207674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65</xdr:row>
      <xdr:rowOff>119062</xdr:rowOff>
    </xdr:from>
    <xdr:to>
      <xdr:col>1</xdr:col>
      <xdr:colOff>1432111</xdr:colOff>
      <xdr:row>75</xdr:row>
      <xdr:rowOff>17111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EF11AB51-B1DB-422C-A58F-D2DA21FA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3" y="14085093"/>
          <a:ext cx="1408298" cy="18106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1388485</xdr:colOff>
      <xdr:row>98</xdr:row>
      <xdr:rowOff>292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EF8833C-121C-4CA4-9CA7-68EB8E3C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18192750"/>
          <a:ext cx="1396105" cy="1902117"/>
        </a:xfrm>
        <a:prstGeom prst="rect">
          <a:avLst/>
        </a:prstGeom>
      </xdr:spPr>
    </xdr:pic>
    <xdr:clientData/>
  </xdr:twoCellAnchor>
  <xdr:twoCellAnchor editAs="oneCell">
    <xdr:from>
      <xdr:col>1</xdr:col>
      <xdr:colOff>869156</xdr:colOff>
      <xdr:row>0</xdr:row>
      <xdr:rowOff>35719</xdr:rowOff>
    </xdr:from>
    <xdr:to>
      <xdr:col>7</xdr:col>
      <xdr:colOff>879062</xdr:colOff>
      <xdr:row>7</xdr:row>
      <xdr:rowOff>160211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" y="35719"/>
          <a:ext cx="6401181" cy="1391317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107</xdr:row>
      <xdr:rowOff>95249</xdr:rowOff>
    </xdr:from>
    <xdr:to>
      <xdr:col>9</xdr:col>
      <xdr:colOff>47625</xdr:colOff>
      <xdr:row>138</xdr:row>
      <xdr:rowOff>93351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22583774"/>
          <a:ext cx="8558213" cy="5608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43336</xdr:colOff>
      <xdr:row>24</xdr:row>
      <xdr:rowOff>57930</xdr:rowOff>
    </xdr:from>
    <xdr:ext cx="1282067" cy="1611366"/>
    <xdr:pic>
      <xdr:nvPicPr>
        <xdr:cNvPr id="2" name="Picture 1">
          <a:extLst>
            <a:ext uri="{FF2B5EF4-FFF2-40B4-BE49-F238E27FC236}">
              <a16:creationId xmlns="" xmlns:a16="http://schemas.microsoft.com/office/drawing/2014/main" id="{4B33EBDA-8EB0-4468-A3C8-19C67C80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2" y="4010805"/>
          <a:ext cx="1282067" cy="1611366"/>
        </a:xfrm>
        <a:prstGeom prst="rect">
          <a:avLst/>
        </a:prstGeom>
      </xdr:spPr>
    </xdr:pic>
    <xdr:clientData/>
  </xdr:oneCellAnchor>
  <xdr:oneCellAnchor>
    <xdr:from>
      <xdr:col>1</xdr:col>
      <xdr:colOff>47626</xdr:colOff>
      <xdr:row>64</xdr:row>
      <xdr:rowOff>10000</xdr:rowOff>
    </xdr:from>
    <xdr:ext cx="1167240" cy="1768857"/>
    <xdr:pic>
      <xdr:nvPicPr>
        <xdr:cNvPr id="3" name="Picture 2">
          <a:extLst>
            <a:ext uri="{FF2B5EF4-FFF2-40B4-BE49-F238E27FC236}">
              <a16:creationId xmlns="" xmlns:a16="http://schemas.microsoft.com/office/drawing/2014/main" id="{EB625B88-2283-4FB5-8B19-055F7F7F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532" y="12761594"/>
          <a:ext cx="1167240" cy="1768857"/>
        </a:xfrm>
        <a:prstGeom prst="rect">
          <a:avLst/>
        </a:prstGeom>
      </xdr:spPr>
    </xdr:pic>
    <xdr:clientData/>
  </xdr:oneCellAnchor>
  <xdr:twoCellAnchor editAs="oneCell">
    <xdr:from>
      <xdr:col>0</xdr:col>
      <xdr:colOff>261937</xdr:colOff>
      <xdr:row>83</xdr:row>
      <xdr:rowOff>95249</xdr:rowOff>
    </xdr:from>
    <xdr:to>
      <xdr:col>9</xdr:col>
      <xdr:colOff>47625</xdr:colOff>
      <xdr:row>114</xdr:row>
      <xdr:rowOff>93352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" y="22583774"/>
          <a:ext cx="8558213" cy="5608327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0</xdr:row>
      <xdr:rowOff>47625</xdr:rowOff>
    </xdr:from>
    <xdr:to>
      <xdr:col>8</xdr:col>
      <xdr:colOff>426625</xdr:colOff>
      <xdr:row>7</xdr:row>
      <xdr:rowOff>172117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844" y="47625"/>
          <a:ext cx="6391656" cy="1374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106"/>
  <sheetViews>
    <sheetView showGridLines="0" zoomScale="80" zoomScaleNormal="80" zoomScalePageLayoutView="80" workbookViewId="0"/>
  </sheetViews>
  <sheetFormatPr defaultColWidth="9" defaultRowHeight="14.25"/>
  <cols>
    <col min="1" max="1" width="5.7109375" style="1" customWidth="1"/>
    <col min="2" max="2" width="25.42578125" style="1" customWidth="1"/>
    <col min="3" max="3" width="21.42578125" style="1" customWidth="1"/>
    <col min="4" max="4" width="9.28515625" style="1" hidden="1" customWidth="1"/>
    <col min="5" max="6" width="15" style="1" customWidth="1"/>
    <col min="7" max="7" width="19" style="1" customWidth="1"/>
    <col min="8" max="9" width="15" style="1" customWidth="1"/>
    <col min="10" max="16384" width="9" style="1"/>
  </cols>
  <sheetData>
    <row r="8" spans="2:9" ht="15">
      <c r="I8" s="20"/>
    </row>
    <row r="9" spans="2:9" s="4" customFormat="1" ht="30">
      <c r="B9" s="59" t="s">
        <v>10</v>
      </c>
      <c r="C9" s="59"/>
      <c r="D9" s="59"/>
      <c r="E9" s="59"/>
      <c r="F9" s="59"/>
      <c r="G9" s="59"/>
      <c r="H9" s="59"/>
    </row>
    <row r="10" spans="2:9" s="4" customFormat="1" ht="11.25" customHeight="1">
      <c r="B10" s="2"/>
      <c r="C10" s="3"/>
      <c r="E10" s="5"/>
      <c r="F10" s="5"/>
    </row>
    <row r="11" spans="2:9" ht="29.25" customHeight="1">
      <c r="B11" s="60" t="s">
        <v>74</v>
      </c>
      <c r="C11" s="60"/>
      <c r="D11" s="60"/>
      <c r="E11" s="60"/>
      <c r="F11" s="60"/>
      <c r="G11" s="60"/>
      <c r="H11" s="60"/>
    </row>
    <row r="12" spans="2:9" ht="24.75" customHeight="1" thickBot="1">
      <c r="B12" s="32" t="s">
        <v>36</v>
      </c>
      <c r="C12" s="32"/>
      <c r="D12" s="32"/>
      <c r="E12" s="32"/>
      <c r="F12" s="32"/>
      <c r="G12" s="32"/>
      <c r="H12" s="32"/>
    </row>
    <row r="13" spans="2:9" ht="18.75" customHeight="1" thickBot="1">
      <c r="B13" s="61" t="s">
        <v>11</v>
      </c>
      <c r="C13" s="61" t="s">
        <v>12</v>
      </c>
      <c r="D13" s="61" t="s">
        <v>0</v>
      </c>
      <c r="E13" s="62"/>
      <c r="F13" s="62"/>
      <c r="G13" s="61" t="s">
        <v>8</v>
      </c>
      <c r="H13" s="61" t="s">
        <v>73</v>
      </c>
      <c r="I13" s="61" t="s">
        <v>77</v>
      </c>
    </row>
    <row r="14" spans="2:9" ht="29.25" thickBot="1">
      <c r="B14" s="61"/>
      <c r="C14" s="61"/>
      <c r="D14" s="58" t="s">
        <v>15</v>
      </c>
      <c r="E14" s="58" t="s">
        <v>9</v>
      </c>
      <c r="F14" s="58" t="s">
        <v>1</v>
      </c>
      <c r="G14" s="61"/>
      <c r="H14" s="61"/>
      <c r="I14" s="61"/>
    </row>
    <row r="15" spans="2:9" ht="20.25" customHeight="1" thickBot="1">
      <c r="B15" s="63" t="s">
        <v>2</v>
      </c>
      <c r="C15" s="35" t="s">
        <v>37</v>
      </c>
      <c r="D15" s="57" t="s">
        <v>16</v>
      </c>
      <c r="E15" s="28">
        <v>2.7777777777777778E-4</v>
      </c>
      <c r="F15" s="9">
        <f>ROUNDUP((MINUTE(E15)*60+SECOND(E15))/60,1)</f>
        <v>0.4</v>
      </c>
      <c r="G15" s="10">
        <v>0.153</v>
      </c>
      <c r="H15" s="54">
        <f t="shared" ref="H15:H20" si="0">G15*$H$21</f>
        <v>0</v>
      </c>
      <c r="I15" s="54">
        <f t="shared" ref="I15:I20" si="1">G15*$I$21</f>
        <v>0</v>
      </c>
    </row>
    <row r="16" spans="2:9" ht="15.75" thickBot="1">
      <c r="B16" s="64"/>
      <c r="C16" s="11" t="s">
        <v>3</v>
      </c>
      <c r="D16" s="12" t="s">
        <v>17</v>
      </c>
      <c r="E16" s="29">
        <v>3.1250000000000001E-4</v>
      </c>
      <c r="F16" s="13">
        <f>ROUNDUP((MINUTE(E16)*60+SECOND(E16))/60,1)</f>
        <v>0.5</v>
      </c>
      <c r="G16" s="14">
        <v>0.28299999999999997</v>
      </c>
      <c r="H16" s="54">
        <f t="shared" si="0"/>
        <v>0</v>
      </c>
      <c r="I16" s="54">
        <f t="shared" si="1"/>
        <v>0</v>
      </c>
    </row>
    <row r="17" spans="2:9" ht="15.75" thickBot="1">
      <c r="B17" s="64"/>
      <c r="C17" s="11" t="s">
        <v>4</v>
      </c>
      <c r="D17" s="12" t="s">
        <v>18</v>
      </c>
      <c r="E17" s="29">
        <v>4.8611111111111104E-4</v>
      </c>
      <c r="F17" s="13">
        <f t="shared" ref="F17:F20" si="2">ROUNDUP((MINUTE(E17)*60+SECOND(E17))/60,1)</f>
        <v>0.7</v>
      </c>
      <c r="G17" s="14">
        <v>0.32600000000000001</v>
      </c>
      <c r="H17" s="54">
        <f t="shared" si="0"/>
        <v>0</v>
      </c>
      <c r="I17" s="54">
        <f t="shared" si="1"/>
        <v>0</v>
      </c>
    </row>
    <row r="18" spans="2:9" ht="15.75" customHeight="1" thickBot="1">
      <c r="B18" s="65" t="s">
        <v>29</v>
      </c>
      <c r="C18" s="11" t="s">
        <v>37</v>
      </c>
      <c r="D18" s="66" t="s">
        <v>19</v>
      </c>
      <c r="E18" s="29">
        <v>3.3564814814814812E-4</v>
      </c>
      <c r="F18" s="13">
        <f t="shared" si="2"/>
        <v>0.5</v>
      </c>
      <c r="G18" s="14">
        <v>0.159</v>
      </c>
      <c r="H18" s="54">
        <f t="shared" si="0"/>
        <v>0</v>
      </c>
      <c r="I18" s="54">
        <f t="shared" si="1"/>
        <v>0</v>
      </c>
    </row>
    <row r="19" spans="2:9" ht="15.75" thickBot="1">
      <c r="B19" s="64"/>
      <c r="C19" s="11" t="s">
        <v>3</v>
      </c>
      <c r="D19" s="67"/>
      <c r="E19" s="30">
        <v>4.6296296296296293E-4</v>
      </c>
      <c r="F19" s="24">
        <f t="shared" si="2"/>
        <v>0.7</v>
      </c>
      <c r="G19" s="14">
        <v>0.29299999999999998</v>
      </c>
      <c r="H19" s="54">
        <f t="shared" si="0"/>
        <v>0</v>
      </c>
      <c r="I19" s="54">
        <f t="shared" si="1"/>
        <v>0</v>
      </c>
    </row>
    <row r="20" spans="2:9" ht="19.5" customHeight="1" thickBot="1">
      <c r="B20" s="64"/>
      <c r="C20" s="11" t="s">
        <v>4</v>
      </c>
      <c r="D20" s="12" t="s">
        <v>18</v>
      </c>
      <c r="E20" s="29">
        <v>8.9120370370370362E-4</v>
      </c>
      <c r="F20" s="13">
        <f t="shared" si="2"/>
        <v>1.3</v>
      </c>
      <c r="G20" s="14">
        <v>0.34300000000000003</v>
      </c>
      <c r="H20" s="54">
        <f t="shared" si="0"/>
        <v>0</v>
      </c>
      <c r="I20" s="54">
        <f t="shared" si="1"/>
        <v>0</v>
      </c>
    </row>
    <row r="21" spans="2:9">
      <c r="G21" s="1" t="s">
        <v>5</v>
      </c>
      <c r="H21" s="15">
        <f>H23/H22</f>
        <v>0</v>
      </c>
      <c r="I21" s="15">
        <f>I23/I22</f>
        <v>0</v>
      </c>
    </row>
    <row r="22" spans="2:9">
      <c r="G22" s="1" t="s">
        <v>6</v>
      </c>
      <c r="H22" s="16">
        <v>130</v>
      </c>
      <c r="I22" s="16">
        <v>300</v>
      </c>
    </row>
    <row r="23" spans="2:9" ht="15">
      <c r="G23" s="1" t="s">
        <v>7</v>
      </c>
      <c r="H23" s="87"/>
      <c r="I23" s="87"/>
    </row>
    <row r="24" spans="2:9">
      <c r="G24" s="17"/>
      <c r="H24" s="33" t="s">
        <v>78</v>
      </c>
      <c r="I24" s="33" t="s">
        <v>78</v>
      </c>
    </row>
    <row r="25" spans="2:9">
      <c r="H25" s="15"/>
      <c r="I25" s="15"/>
    </row>
    <row r="26" spans="2:9">
      <c r="H26" s="16"/>
      <c r="I26" s="16"/>
    </row>
    <row r="27" spans="2:9">
      <c r="H27" s="16"/>
      <c r="I27" s="16"/>
    </row>
    <row r="28" spans="2:9">
      <c r="H28" s="31"/>
      <c r="I28" s="31"/>
    </row>
    <row r="29" spans="2:9">
      <c r="G29" s="17"/>
      <c r="H29" s="19"/>
      <c r="I29" s="18"/>
    </row>
    <row r="30" spans="2:9">
      <c r="G30" s="17"/>
      <c r="H30" s="19"/>
      <c r="I30" s="18"/>
    </row>
    <row r="31" spans="2:9">
      <c r="G31" s="17"/>
      <c r="H31" s="19"/>
      <c r="I31" s="18"/>
    </row>
    <row r="32" spans="2:9" ht="29.25" customHeight="1">
      <c r="B32" s="60" t="s">
        <v>74</v>
      </c>
      <c r="C32" s="60"/>
      <c r="D32" s="60"/>
      <c r="E32" s="60"/>
      <c r="F32" s="60"/>
      <c r="G32" s="60"/>
      <c r="H32" s="60"/>
      <c r="I32" s="18"/>
    </row>
    <row r="33" spans="1:9" ht="29.25" customHeight="1" thickBot="1">
      <c r="B33" s="32" t="s">
        <v>38</v>
      </c>
      <c r="C33" s="32"/>
      <c r="D33" s="32"/>
      <c r="E33" s="32"/>
      <c r="F33" s="32"/>
      <c r="G33" s="32"/>
      <c r="H33" s="32"/>
      <c r="I33" s="17"/>
    </row>
    <row r="34" spans="1:9" ht="18.75" customHeight="1" thickBot="1">
      <c r="B34" s="61" t="s">
        <v>11</v>
      </c>
      <c r="C34" s="61" t="s">
        <v>12</v>
      </c>
      <c r="D34" s="61" t="s">
        <v>0</v>
      </c>
      <c r="E34" s="62"/>
      <c r="F34" s="62"/>
      <c r="G34" s="61" t="s">
        <v>8</v>
      </c>
      <c r="H34" s="61" t="s">
        <v>73</v>
      </c>
      <c r="I34" s="61" t="s">
        <v>77</v>
      </c>
    </row>
    <row r="35" spans="1:9" ht="29.25" thickBot="1">
      <c r="B35" s="61"/>
      <c r="C35" s="61"/>
      <c r="D35" s="58" t="s">
        <v>15</v>
      </c>
      <c r="E35" s="58" t="s">
        <v>9</v>
      </c>
      <c r="F35" s="58" t="s">
        <v>1</v>
      </c>
      <c r="G35" s="61"/>
      <c r="H35" s="61"/>
      <c r="I35" s="61"/>
    </row>
    <row r="36" spans="1:9" ht="20.25" customHeight="1" thickBot="1">
      <c r="B36" s="63" t="s">
        <v>2</v>
      </c>
      <c r="C36" s="35" t="s">
        <v>37</v>
      </c>
      <c r="D36" s="57" t="s">
        <v>16</v>
      </c>
      <c r="E36" s="28">
        <v>2.8935185185185189E-4</v>
      </c>
      <c r="F36" s="9">
        <f>ROUNDUP((MINUTE(E36)*60+SECOND(E36))/60,1)</f>
        <v>0.5</v>
      </c>
      <c r="G36" s="10">
        <v>0.40100000000000002</v>
      </c>
      <c r="H36" s="54">
        <f t="shared" ref="H36:H42" si="3">G36*$H$43</f>
        <v>0</v>
      </c>
      <c r="I36" s="54">
        <f t="shared" ref="I36:I42" si="4">G36*$I$43</f>
        <v>0</v>
      </c>
    </row>
    <row r="37" spans="1:9" ht="15.75" thickBot="1">
      <c r="B37" s="64"/>
      <c r="C37" s="11" t="s">
        <v>3</v>
      </c>
      <c r="D37" s="12" t="s">
        <v>17</v>
      </c>
      <c r="E37" s="29">
        <v>2.8935185185185189E-4</v>
      </c>
      <c r="F37" s="13">
        <f>ROUNDUP((MINUTE(E37)*60+SECOND(E37))/60,1)</f>
        <v>0.5</v>
      </c>
      <c r="G37" s="14">
        <v>0.81499999999999995</v>
      </c>
      <c r="H37" s="54">
        <f t="shared" si="3"/>
        <v>0</v>
      </c>
      <c r="I37" s="54">
        <f t="shared" si="4"/>
        <v>0</v>
      </c>
    </row>
    <row r="38" spans="1:9" ht="15.75" thickBot="1">
      <c r="B38" s="64"/>
      <c r="C38" s="11" t="s">
        <v>4</v>
      </c>
      <c r="D38" s="12" t="s">
        <v>18</v>
      </c>
      <c r="E38" s="29">
        <v>5.0925925925925921E-4</v>
      </c>
      <c r="F38" s="13">
        <f t="shared" ref="F38:F42" si="5">ROUNDUP((MINUTE(E38)*60+SECOND(E38))/60,1)</f>
        <v>0.79999999999999993</v>
      </c>
      <c r="G38" s="14">
        <v>1.0349999999999999</v>
      </c>
      <c r="H38" s="54">
        <f t="shared" si="3"/>
        <v>0</v>
      </c>
      <c r="I38" s="54">
        <f t="shared" si="4"/>
        <v>0</v>
      </c>
    </row>
    <row r="39" spans="1:9" ht="15.75" thickBot="1">
      <c r="B39" s="65" t="s">
        <v>34</v>
      </c>
      <c r="C39" s="11" t="s">
        <v>3</v>
      </c>
      <c r="D39" s="66" t="s">
        <v>19</v>
      </c>
      <c r="E39" s="29">
        <v>6.3657407407407402E-4</v>
      </c>
      <c r="F39" s="13">
        <f t="shared" si="5"/>
        <v>1</v>
      </c>
      <c r="G39" s="14">
        <v>1.276</v>
      </c>
      <c r="H39" s="54">
        <f t="shared" si="3"/>
        <v>0</v>
      </c>
      <c r="I39" s="54">
        <f t="shared" si="4"/>
        <v>0</v>
      </c>
    </row>
    <row r="40" spans="1:9" ht="15.75" thickBot="1">
      <c r="B40" s="64"/>
      <c r="C40" s="11" t="s">
        <v>4</v>
      </c>
      <c r="D40" s="67"/>
      <c r="E40" s="30">
        <v>9.4907407407407408E-4</v>
      </c>
      <c r="F40" s="24">
        <f t="shared" si="5"/>
        <v>1.4000000000000001</v>
      </c>
      <c r="G40" s="14">
        <v>1.357</v>
      </c>
      <c r="H40" s="54">
        <f t="shared" si="3"/>
        <v>0</v>
      </c>
      <c r="I40" s="54">
        <f t="shared" si="4"/>
        <v>0</v>
      </c>
    </row>
    <row r="41" spans="1:9" ht="15.75" thickBot="1">
      <c r="A41" s="43"/>
      <c r="B41" s="68" t="s">
        <v>39</v>
      </c>
      <c r="C41" s="44" t="s">
        <v>4</v>
      </c>
      <c r="D41" s="41"/>
      <c r="E41" s="29">
        <v>2.4074074074074076E-3</v>
      </c>
      <c r="F41" s="13">
        <f t="shared" si="5"/>
        <v>3.5</v>
      </c>
      <c r="G41" s="47">
        <v>1.5840000000000001</v>
      </c>
      <c r="H41" s="54">
        <f t="shared" si="3"/>
        <v>0</v>
      </c>
      <c r="I41" s="55">
        <f t="shared" si="4"/>
        <v>0</v>
      </c>
    </row>
    <row r="42" spans="1:9" ht="15.75" thickBot="1">
      <c r="B42" s="69"/>
      <c r="C42" s="53" t="s">
        <v>76</v>
      </c>
      <c r="D42" s="41"/>
      <c r="E42" s="45">
        <v>3.6805555555555554E-3</v>
      </c>
      <c r="F42" s="13">
        <f t="shared" si="5"/>
        <v>5.3</v>
      </c>
      <c r="G42" s="46">
        <v>1.6779999999999999</v>
      </c>
      <c r="H42" s="54">
        <f t="shared" si="3"/>
        <v>0</v>
      </c>
      <c r="I42" s="56">
        <f t="shared" si="4"/>
        <v>0</v>
      </c>
    </row>
    <row r="43" spans="1:9">
      <c r="G43" s="1" t="s">
        <v>5</v>
      </c>
      <c r="H43" s="15">
        <f>H45/H44</f>
        <v>0</v>
      </c>
      <c r="I43" s="15">
        <f>I45/I44</f>
        <v>0</v>
      </c>
    </row>
    <row r="44" spans="1:9">
      <c r="G44" s="1" t="s">
        <v>6</v>
      </c>
      <c r="H44" s="16">
        <v>130</v>
      </c>
      <c r="I44" s="16">
        <v>300</v>
      </c>
    </row>
    <row r="45" spans="1:9" ht="15">
      <c r="G45" s="1" t="s">
        <v>7</v>
      </c>
      <c r="H45" s="87"/>
      <c r="I45" s="87"/>
    </row>
    <row r="46" spans="1:9">
      <c r="H46" s="33" t="s">
        <v>78</v>
      </c>
      <c r="I46" s="33" t="s">
        <v>78</v>
      </c>
    </row>
    <row r="52" spans="2:10" ht="15">
      <c r="H52" s="48"/>
      <c r="I52" s="48"/>
      <c r="J52" s="17"/>
    </row>
    <row r="53" spans="2:10" ht="15">
      <c r="H53" s="48"/>
      <c r="I53" s="48"/>
      <c r="J53" s="17"/>
    </row>
    <row r="54" spans="2:10" ht="15">
      <c r="H54" s="48"/>
      <c r="I54" s="48"/>
      <c r="J54" s="17"/>
    </row>
    <row r="55" spans="2:10" ht="33.75">
      <c r="B55" s="60" t="s">
        <v>75</v>
      </c>
      <c r="C55" s="60"/>
      <c r="D55" s="60"/>
      <c r="E55" s="60"/>
      <c r="F55" s="60"/>
      <c r="G55" s="60"/>
      <c r="H55" s="60"/>
      <c r="I55" s="18"/>
      <c r="J55" s="17"/>
    </row>
    <row r="56" spans="2:10" s="21" customFormat="1" ht="24" thickBot="1">
      <c r="B56" s="32" t="s">
        <v>41</v>
      </c>
      <c r="C56" s="32"/>
      <c r="D56" s="32"/>
      <c r="E56" s="32"/>
      <c r="F56" s="32"/>
      <c r="G56" s="32"/>
      <c r="H56" s="32"/>
      <c r="I56" s="17"/>
    </row>
    <row r="57" spans="2:10" s="21" customFormat="1" ht="15.75" customHeight="1" thickBot="1">
      <c r="B57" s="61" t="s">
        <v>11</v>
      </c>
      <c r="C57" s="61" t="s">
        <v>12</v>
      </c>
      <c r="D57" s="61" t="s">
        <v>0</v>
      </c>
      <c r="E57" s="62"/>
      <c r="F57" s="62"/>
      <c r="G57" s="61" t="s">
        <v>8</v>
      </c>
      <c r="H57" s="61" t="s">
        <v>73</v>
      </c>
      <c r="I57" s="61" t="s">
        <v>77</v>
      </c>
    </row>
    <row r="58" spans="2:10" s="21" customFormat="1" ht="29.25" thickBot="1">
      <c r="B58" s="61"/>
      <c r="C58" s="61"/>
      <c r="D58" s="58" t="s">
        <v>15</v>
      </c>
      <c r="E58" s="58" t="s">
        <v>9</v>
      </c>
      <c r="F58" s="58" t="s">
        <v>1</v>
      </c>
      <c r="G58" s="61"/>
      <c r="H58" s="61"/>
      <c r="I58" s="61"/>
    </row>
    <row r="59" spans="2:10" s="21" customFormat="1" ht="15.75" thickBot="1">
      <c r="B59" s="63" t="s">
        <v>2</v>
      </c>
      <c r="C59" s="35" t="s">
        <v>37</v>
      </c>
      <c r="D59" s="57" t="s">
        <v>16</v>
      </c>
      <c r="E59" s="28">
        <v>4.6296296296296293E-4</v>
      </c>
      <c r="F59" s="9">
        <f>ROUNDUP((MINUTE(E59)*60+SECOND(E59))/60,1)</f>
        <v>0.7</v>
      </c>
      <c r="G59" s="10">
        <v>0.24099999999999999</v>
      </c>
      <c r="H59" s="54">
        <f t="shared" ref="H59:H64" si="6">G59*$H$65</f>
        <v>0</v>
      </c>
      <c r="I59" s="54">
        <f t="shared" ref="I59:I64" si="7">G59*$I$65</f>
        <v>0</v>
      </c>
    </row>
    <row r="60" spans="2:10" s="21" customFormat="1" ht="15.75" thickBot="1">
      <c r="B60" s="64"/>
      <c r="C60" s="11" t="s">
        <v>3</v>
      </c>
      <c r="D60" s="12" t="s">
        <v>17</v>
      </c>
      <c r="E60" s="29">
        <v>5.5555555555555556E-4</v>
      </c>
      <c r="F60" s="13">
        <f>ROUNDUP((MINUTE(E60)*60+SECOND(E60))/60,1)</f>
        <v>0.8</v>
      </c>
      <c r="G60" s="14">
        <v>0.47</v>
      </c>
      <c r="H60" s="54">
        <f t="shared" si="6"/>
        <v>0</v>
      </c>
      <c r="I60" s="54">
        <f t="shared" si="7"/>
        <v>0</v>
      </c>
    </row>
    <row r="61" spans="2:10" s="21" customFormat="1" ht="15.75" thickBot="1">
      <c r="B61" s="64"/>
      <c r="C61" s="11" t="s">
        <v>4</v>
      </c>
      <c r="D61" s="12" t="s">
        <v>18</v>
      </c>
      <c r="E61" s="29">
        <v>8.564814814814815E-4</v>
      </c>
      <c r="F61" s="13">
        <f t="shared" ref="F61:F64" si="8">ROUNDUP((MINUTE(E61)*60+SECOND(E61))/60,1)</f>
        <v>1.3</v>
      </c>
      <c r="G61" s="14">
        <v>0.51</v>
      </c>
      <c r="H61" s="54">
        <f t="shared" si="6"/>
        <v>0</v>
      </c>
      <c r="I61" s="54">
        <f t="shared" si="7"/>
        <v>0</v>
      </c>
    </row>
    <row r="62" spans="2:10" s="21" customFormat="1" ht="15.75" customHeight="1" thickBot="1">
      <c r="B62" s="65" t="s">
        <v>34</v>
      </c>
      <c r="C62" s="11" t="s">
        <v>37</v>
      </c>
      <c r="D62" s="66" t="s">
        <v>19</v>
      </c>
      <c r="E62" s="29">
        <v>5.4398148148148144E-4</v>
      </c>
      <c r="F62" s="13">
        <f t="shared" si="8"/>
        <v>0.79999999999999993</v>
      </c>
      <c r="G62" s="14">
        <v>0.247</v>
      </c>
      <c r="H62" s="54">
        <f t="shared" si="6"/>
        <v>0</v>
      </c>
      <c r="I62" s="54">
        <f t="shared" si="7"/>
        <v>0</v>
      </c>
    </row>
    <row r="63" spans="2:10" ht="18" customHeight="1" thickBot="1">
      <c r="B63" s="64"/>
      <c r="C63" s="11" t="s">
        <v>3</v>
      </c>
      <c r="D63" s="67"/>
      <c r="E63" s="30">
        <v>8.2175925925925917E-4</v>
      </c>
      <c r="F63" s="24">
        <f t="shared" si="8"/>
        <v>1.2000000000000002</v>
      </c>
      <c r="G63" s="14">
        <v>0.46</v>
      </c>
      <c r="H63" s="54">
        <f t="shared" si="6"/>
        <v>0</v>
      </c>
      <c r="I63" s="54">
        <f t="shared" si="7"/>
        <v>0</v>
      </c>
    </row>
    <row r="64" spans="2:10" ht="15.75" thickBot="1">
      <c r="B64" s="64"/>
      <c r="C64" s="11" t="s">
        <v>4</v>
      </c>
      <c r="D64" s="12" t="s">
        <v>18</v>
      </c>
      <c r="E64" s="29">
        <v>1.5972222222222221E-3</v>
      </c>
      <c r="F64" s="13">
        <f t="shared" si="8"/>
        <v>2.2999999999999998</v>
      </c>
      <c r="G64" s="14">
        <v>0.53</v>
      </c>
      <c r="H64" s="54">
        <f t="shared" si="6"/>
        <v>0</v>
      </c>
      <c r="I64" s="54">
        <f t="shared" si="7"/>
        <v>0</v>
      </c>
    </row>
    <row r="65" spans="2:9">
      <c r="G65" s="1" t="s">
        <v>5</v>
      </c>
      <c r="H65" s="15">
        <f>H67/H66</f>
        <v>0</v>
      </c>
      <c r="I65" s="15">
        <f>I67/I66</f>
        <v>0</v>
      </c>
    </row>
    <row r="66" spans="2:9">
      <c r="G66" s="1" t="s">
        <v>6</v>
      </c>
      <c r="H66" s="16">
        <v>130</v>
      </c>
      <c r="I66" s="16">
        <v>300</v>
      </c>
    </row>
    <row r="67" spans="2:9" ht="15">
      <c r="G67" s="1" t="s">
        <v>7</v>
      </c>
      <c r="H67" s="87"/>
      <c r="I67" s="87"/>
    </row>
    <row r="68" spans="2:9">
      <c r="G68" s="17"/>
      <c r="H68" s="33" t="s">
        <v>78</v>
      </c>
      <c r="I68" s="33" t="s">
        <v>78</v>
      </c>
    </row>
    <row r="69" spans="2:9">
      <c r="G69" s="17"/>
      <c r="H69" s="33"/>
      <c r="I69" s="33"/>
    </row>
    <row r="70" spans="2:9">
      <c r="G70" s="17"/>
      <c r="H70" s="33"/>
      <c r="I70" s="33"/>
    </row>
    <row r="76" spans="2:9" ht="33.75">
      <c r="B76" s="60" t="s">
        <v>75</v>
      </c>
      <c r="C76" s="60"/>
      <c r="D76" s="60"/>
      <c r="E76" s="60"/>
      <c r="F76" s="60"/>
      <c r="G76" s="60"/>
      <c r="H76" s="60"/>
      <c r="I76" s="18"/>
    </row>
    <row r="77" spans="2:9" ht="24" thickBot="1">
      <c r="B77" s="32" t="s">
        <v>42</v>
      </c>
      <c r="C77" s="32"/>
      <c r="D77" s="32"/>
      <c r="E77" s="32"/>
      <c r="F77" s="32"/>
      <c r="G77" s="32"/>
      <c r="H77" s="32"/>
      <c r="I77" s="17"/>
    </row>
    <row r="78" spans="2:9" ht="15.75" customHeight="1" thickBot="1">
      <c r="B78" s="61" t="s">
        <v>11</v>
      </c>
      <c r="C78" s="61" t="s">
        <v>12</v>
      </c>
      <c r="D78" s="61" t="s">
        <v>0</v>
      </c>
      <c r="E78" s="62"/>
      <c r="F78" s="62"/>
      <c r="G78" s="61" t="s">
        <v>8</v>
      </c>
      <c r="H78" s="61" t="s">
        <v>73</v>
      </c>
      <c r="I78" s="61" t="s">
        <v>77</v>
      </c>
    </row>
    <row r="79" spans="2:9" ht="15.75" customHeight="1" thickBot="1">
      <c r="B79" s="61"/>
      <c r="C79" s="61"/>
      <c r="D79" s="58" t="s">
        <v>15</v>
      </c>
      <c r="E79" s="58" t="s">
        <v>9</v>
      </c>
      <c r="F79" s="58" t="s">
        <v>1</v>
      </c>
      <c r="G79" s="61"/>
      <c r="H79" s="61"/>
      <c r="I79" s="61"/>
    </row>
    <row r="80" spans="2:9" ht="15.75" thickBot="1">
      <c r="B80" s="63" t="s">
        <v>2</v>
      </c>
      <c r="C80" s="35" t="s">
        <v>37</v>
      </c>
      <c r="D80" s="57" t="s">
        <v>16</v>
      </c>
      <c r="E80" s="28">
        <v>5.0925925925925921E-4</v>
      </c>
      <c r="F80" s="9">
        <f>ROUNDUP((MINUTE(E80)*60+SECOND(E80))/60,1)</f>
        <v>0.79999999999999993</v>
      </c>
      <c r="G80" s="10">
        <v>0.79500000000000004</v>
      </c>
      <c r="H80" s="54">
        <f>G80*$H$87</f>
        <v>0</v>
      </c>
      <c r="I80" s="54">
        <f>G80*$I$87</f>
        <v>0</v>
      </c>
    </row>
    <row r="81" spans="2:9" ht="15.75" thickBot="1">
      <c r="B81" s="64"/>
      <c r="C81" s="11" t="s">
        <v>3</v>
      </c>
      <c r="D81" s="12" t="s">
        <v>17</v>
      </c>
      <c r="E81" s="29">
        <v>5.0925925925925921E-4</v>
      </c>
      <c r="F81" s="13">
        <f>ROUNDUP((MINUTE(E81)*60+SECOND(E81))/60,1)</f>
        <v>0.79999999999999993</v>
      </c>
      <c r="G81" s="14">
        <v>1.62</v>
      </c>
      <c r="H81" s="54">
        <f t="shared" ref="H81:H86" si="9">G81*$H$87</f>
        <v>0</v>
      </c>
      <c r="I81" s="54">
        <f t="shared" ref="I81:I86" si="10">G81*$I$87</f>
        <v>0</v>
      </c>
    </row>
    <row r="82" spans="2:9" ht="15.75" thickBot="1">
      <c r="B82" s="64"/>
      <c r="C82" s="11" t="s">
        <v>4</v>
      </c>
      <c r="D82" s="12" t="s">
        <v>18</v>
      </c>
      <c r="E82" s="29">
        <v>9.0277777777777784E-4</v>
      </c>
      <c r="F82" s="13">
        <f t="shared" ref="F82:F86" si="11">ROUNDUP((MINUTE(E82)*60+SECOND(E82))/60,1)</f>
        <v>1.3</v>
      </c>
      <c r="G82" s="14">
        <v>2.048</v>
      </c>
      <c r="H82" s="54">
        <f t="shared" si="9"/>
        <v>0</v>
      </c>
      <c r="I82" s="54">
        <f t="shared" si="10"/>
        <v>0</v>
      </c>
    </row>
    <row r="83" spans="2:9" ht="15.75" customHeight="1" thickBot="1">
      <c r="B83" s="65" t="s">
        <v>34</v>
      </c>
      <c r="C83" s="11" t="s">
        <v>3</v>
      </c>
      <c r="D83" s="66" t="s">
        <v>19</v>
      </c>
      <c r="E83" s="29">
        <v>1.1689814814814816E-3</v>
      </c>
      <c r="F83" s="13">
        <f t="shared" si="11"/>
        <v>1.7000000000000002</v>
      </c>
      <c r="G83" s="14">
        <v>2.548</v>
      </c>
      <c r="H83" s="54">
        <f t="shared" si="9"/>
        <v>0</v>
      </c>
      <c r="I83" s="54">
        <f t="shared" si="10"/>
        <v>0</v>
      </c>
    </row>
    <row r="84" spans="2:9" ht="15.75" customHeight="1" thickBot="1">
      <c r="B84" s="64"/>
      <c r="C84" s="11" t="s">
        <v>4</v>
      </c>
      <c r="D84" s="67"/>
      <c r="E84" s="30">
        <v>1.8055555555555557E-3</v>
      </c>
      <c r="F84" s="24">
        <f t="shared" si="11"/>
        <v>2.6</v>
      </c>
      <c r="G84" s="14">
        <v>2.6680000000000001</v>
      </c>
      <c r="H84" s="54">
        <f t="shared" si="9"/>
        <v>0</v>
      </c>
      <c r="I84" s="54">
        <f t="shared" si="10"/>
        <v>0</v>
      </c>
    </row>
    <row r="85" spans="2:9" ht="15.75" customHeight="1" thickBot="1">
      <c r="B85" s="68" t="s">
        <v>39</v>
      </c>
      <c r="C85" s="44" t="s">
        <v>4</v>
      </c>
      <c r="D85" s="41"/>
      <c r="E85" s="29">
        <v>4.3749999999999995E-3</v>
      </c>
      <c r="F85" s="13">
        <f t="shared" si="11"/>
        <v>6.3</v>
      </c>
      <c r="G85" s="47">
        <v>3.09</v>
      </c>
      <c r="H85" s="54">
        <f t="shared" si="9"/>
        <v>0</v>
      </c>
      <c r="I85" s="54">
        <f t="shared" si="10"/>
        <v>0</v>
      </c>
    </row>
    <row r="86" spans="2:9" ht="15.75" customHeight="1" thickBot="1">
      <c r="B86" s="69"/>
      <c r="C86" s="53" t="s">
        <v>76</v>
      </c>
      <c r="D86" s="41"/>
      <c r="E86" s="45">
        <v>6.7245370370370367E-3</v>
      </c>
      <c r="F86" s="13">
        <f t="shared" si="11"/>
        <v>9.6999999999999993</v>
      </c>
      <c r="G86" s="46">
        <v>3.2639999999999998</v>
      </c>
      <c r="H86" s="54">
        <f t="shared" si="9"/>
        <v>0</v>
      </c>
      <c r="I86" s="54">
        <f t="shared" si="10"/>
        <v>0</v>
      </c>
    </row>
    <row r="87" spans="2:9">
      <c r="G87" s="1" t="s">
        <v>5</v>
      </c>
      <c r="H87" s="15">
        <f>H89/H88</f>
        <v>0</v>
      </c>
      <c r="I87" s="15">
        <f>I89/I88</f>
        <v>0</v>
      </c>
    </row>
    <row r="88" spans="2:9">
      <c r="G88" s="1" t="s">
        <v>6</v>
      </c>
      <c r="H88" s="16">
        <v>130</v>
      </c>
      <c r="I88" s="16">
        <v>300</v>
      </c>
    </row>
    <row r="89" spans="2:9" ht="15">
      <c r="G89" s="1" t="s">
        <v>7</v>
      </c>
      <c r="H89" s="87"/>
      <c r="I89" s="87"/>
    </row>
    <row r="90" spans="2:9">
      <c r="H90" s="33" t="s">
        <v>78</v>
      </c>
      <c r="I90" s="33" t="s">
        <v>78</v>
      </c>
    </row>
    <row r="98" spans="2:8" ht="15" thickBot="1"/>
    <row r="99" spans="2:8" ht="18">
      <c r="B99" s="70" t="s">
        <v>21</v>
      </c>
      <c r="C99" s="71"/>
      <c r="D99" s="71"/>
      <c r="E99" s="71"/>
      <c r="F99" s="71"/>
      <c r="G99" s="71"/>
      <c r="H99" s="72"/>
    </row>
    <row r="100" spans="2:8" ht="15.75">
      <c r="B100" s="22" t="s">
        <v>22</v>
      </c>
      <c r="C100" s="76" t="s">
        <v>23</v>
      </c>
      <c r="D100" s="76"/>
      <c r="E100" s="76"/>
      <c r="F100" s="76"/>
      <c r="G100" s="76"/>
      <c r="H100" s="77"/>
    </row>
    <row r="101" spans="2:8" ht="15.75">
      <c r="B101" s="22" t="s">
        <v>27</v>
      </c>
      <c r="C101" s="76" t="s">
        <v>30</v>
      </c>
      <c r="D101" s="76"/>
      <c r="E101" s="76"/>
      <c r="F101" s="76"/>
      <c r="G101" s="76"/>
      <c r="H101" s="77"/>
    </row>
    <row r="102" spans="2:8" ht="15.75">
      <c r="B102" s="22" t="s">
        <v>24</v>
      </c>
      <c r="C102" s="76" t="s">
        <v>28</v>
      </c>
      <c r="D102" s="76"/>
      <c r="E102" s="76"/>
      <c r="F102" s="76"/>
      <c r="G102" s="76"/>
      <c r="H102" s="77"/>
    </row>
    <row r="103" spans="2:8" ht="15.75">
      <c r="B103" s="22" t="s">
        <v>26</v>
      </c>
      <c r="C103" s="76" t="s">
        <v>25</v>
      </c>
      <c r="D103" s="76"/>
      <c r="E103" s="76"/>
      <c r="F103" s="76"/>
      <c r="G103" s="76"/>
      <c r="H103" s="77"/>
    </row>
    <row r="104" spans="2:8" ht="15.75">
      <c r="B104" s="78" t="s">
        <v>20</v>
      </c>
      <c r="C104" s="79"/>
      <c r="D104" s="79"/>
      <c r="E104" s="79"/>
      <c r="F104" s="79"/>
      <c r="G104" s="79"/>
      <c r="H104" s="80"/>
    </row>
    <row r="105" spans="2:8" ht="15.75">
      <c r="B105" s="23" t="s">
        <v>43</v>
      </c>
      <c r="C105" s="81" t="s">
        <v>44</v>
      </c>
      <c r="D105" s="81"/>
      <c r="E105" s="81"/>
      <c r="F105" s="81"/>
      <c r="G105" s="81"/>
      <c r="H105" s="82"/>
    </row>
    <row r="106" spans="2:8" ht="15.75">
      <c r="B106" s="23" t="s">
        <v>45</v>
      </c>
      <c r="C106" s="73" t="s">
        <v>46</v>
      </c>
      <c r="D106" s="74"/>
      <c r="E106" s="74"/>
      <c r="F106" s="74"/>
      <c r="G106" s="74"/>
      <c r="H106" s="75"/>
    </row>
  </sheetData>
  <sheetProtection password="CC7F" sheet="1" objects="1" scenarios="1"/>
  <mergeCells count="51">
    <mergeCell ref="B9:H9"/>
    <mergeCell ref="B11:H11"/>
    <mergeCell ref="B13:B14"/>
    <mergeCell ref="C13:C14"/>
    <mergeCell ref="D13:F13"/>
    <mergeCell ref="G13:G14"/>
    <mergeCell ref="H13:H14"/>
    <mergeCell ref="I13:I14"/>
    <mergeCell ref="B15:B17"/>
    <mergeCell ref="B18:B20"/>
    <mergeCell ref="D18:D19"/>
    <mergeCell ref="B34:B35"/>
    <mergeCell ref="C34:C35"/>
    <mergeCell ref="D34:F34"/>
    <mergeCell ref="G34:G35"/>
    <mergeCell ref="H34:H35"/>
    <mergeCell ref="I34:I35"/>
    <mergeCell ref="B36:B38"/>
    <mergeCell ref="B39:B40"/>
    <mergeCell ref="D39:D40"/>
    <mergeCell ref="B41:B42"/>
    <mergeCell ref="G78:G79"/>
    <mergeCell ref="H78:H79"/>
    <mergeCell ref="I78:I79"/>
    <mergeCell ref="B57:B58"/>
    <mergeCell ref="C57:C58"/>
    <mergeCell ref="D57:F57"/>
    <mergeCell ref="G57:G58"/>
    <mergeCell ref="H57:H58"/>
    <mergeCell ref="I57:I58"/>
    <mergeCell ref="B62:B64"/>
    <mergeCell ref="D62:D63"/>
    <mergeCell ref="B78:B79"/>
    <mergeCell ref="C78:C79"/>
    <mergeCell ref="D78:F78"/>
    <mergeCell ref="C106:H106"/>
    <mergeCell ref="B32:H32"/>
    <mergeCell ref="B55:H55"/>
    <mergeCell ref="B76:H76"/>
    <mergeCell ref="C100:H100"/>
    <mergeCell ref="C101:H101"/>
    <mergeCell ref="C102:H102"/>
    <mergeCell ref="C103:H103"/>
    <mergeCell ref="B104:H104"/>
    <mergeCell ref="C105:H105"/>
    <mergeCell ref="B80:B82"/>
    <mergeCell ref="B83:B84"/>
    <mergeCell ref="D83:D84"/>
    <mergeCell ref="B85:B86"/>
    <mergeCell ref="B99:H99"/>
    <mergeCell ref="B59:B61"/>
  </mergeCells>
  <phoneticPr fontId="1"/>
  <printOptions horizontalCentered="1"/>
  <pageMargins left="0.70866141732283472" right="0.70866141732283472" top="0.31496062992125984" bottom="0.39370078740157483" header="0.31496062992125984" footer="0.31496062992125984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107"/>
  <sheetViews>
    <sheetView showGridLines="0" zoomScale="80" zoomScaleNormal="80" zoomScalePageLayoutView="80" workbookViewId="0"/>
  </sheetViews>
  <sheetFormatPr defaultColWidth="9" defaultRowHeight="14.25"/>
  <cols>
    <col min="1" max="1" width="5.7109375" style="1" customWidth="1"/>
    <col min="2" max="2" width="25.42578125" style="1" customWidth="1"/>
    <col min="3" max="3" width="21.42578125" style="1" customWidth="1"/>
    <col min="4" max="4" width="9.28515625" style="1" hidden="1" customWidth="1"/>
    <col min="5" max="6" width="15" style="1" customWidth="1"/>
    <col min="7" max="7" width="19" style="1" customWidth="1"/>
    <col min="8" max="9" width="15" style="1" customWidth="1"/>
    <col min="10" max="10" width="16.140625" style="1" customWidth="1"/>
    <col min="11" max="16384" width="9" style="1"/>
  </cols>
  <sheetData>
    <row r="8" spans="2:10" ht="15">
      <c r="I8" s="20"/>
    </row>
    <row r="9" spans="2:10" ht="15">
      <c r="I9" s="20"/>
    </row>
    <row r="10" spans="2:10" s="4" customFormat="1" ht="30">
      <c r="B10" s="59" t="s">
        <v>10</v>
      </c>
      <c r="C10" s="59"/>
      <c r="D10" s="59"/>
      <c r="E10" s="59"/>
      <c r="F10" s="59"/>
      <c r="G10" s="59"/>
      <c r="H10" s="59"/>
    </row>
    <row r="11" spans="2:10" s="4" customFormat="1" ht="11.25" customHeight="1">
      <c r="B11" s="2"/>
      <c r="C11" s="3"/>
      <c r="E11" s="5"/>
      <c r="F11" s="5"/>
    </row>
    <row r="12" spans="2:10" ht="29.25" customHeight="1">
      <c r="B12" s="60" t="s">
        <v>35</v>
      </c>
      <c r="C12" s="60"/>
      <c r="D12" s="60"/>
      <c r="E12" s="60"/>
      <c r="F12" s="60"/>
      <c r="G12" s="60"/>
      <c r="H12" s="60"/>
    </row>
    <row r="13" spans="2:10" ht="24.75" customHeight="1" thickBot="1">
      <c r="B13" s="32" t="s">
        <v>36</v>
      </c>
      <c r="C13" s="32"/>
      <c r="D13" s="32"/>
      <c r="E13" s="32"/>
      <c r="F13" s="32"/>
      <c r="G13" s="32"/>
      <c r="H13" s="32"/>
    </row>
    <row r="14" spans="2:10" ht="18.75" customHeight="1" thickBot="1">
      <c r="B14" s="61" t="s">
        <v>11</v>
      </c>
      <c r="C14" s="61" t="s">
        <v>12</v>
      </c>
      <c r="D14" s="61" t="s">
        <v>0</v>
      </c>
      <c r="E14" s="62"/>
      <c r="F14" s="62"/>
      <c r="G14" s="61" t="s">
        <v>13</v>
      </c>
      <c r="H14" s="61" t="s">
        <v>33</v>
      </c>
      <c r="I14" s="61" t="s">
        <v>31</v>
      </c>
      <c r="J14" s="61" t="s">
        <v>32</v>
      </c>
    </row>
    <row r="15" spans="2:10" ht="29.25" thickBot="1">
      <c r="B15" s="61"/>
      <c r="C15" s="61"/>
      <c r="D15" s="6" t="s">
        <v>15</v>
      </c>
      <c r="E15" s="6" t="s">
        <v>14</v>
      </c>
      <c r="F15" s="6" t="s">
        <v>1</v>
      </c>
      <c r="G15" s="61"/>
      <c r="H15" s="61"/>
      <c r="I15" s="61"/>
      <c r="J15" s="61"/>
    </row>
    <row r="16" spans="2:10" ht="20.25" customHeight="1" thickBot="1">
      <c r="B16" s="63" t="s">
        <v>2</v>
      </c>
      <c r="C16" s="7" t="s">
        <v>37</v>
      </c>
      <c r="D16" s="8" t="s">
        <v>16</v>
      </c>
      <c r="E16" s="28">
        <v>2.7777777777777778E-4</v>
      </c>
      <c r="F16" s="9">
        <f>ROUNDUP((MINUTE(E16)*60+SECOND(E16))/60,1)</f>
        <v>0.4</v>
      </c>
      <c r="G16" s="10">
        <v>0.152</v>
      </c>
      <c r="H16" s="54">
        <f t="shared" ref="H16" si="0">G16*$H$22</f>
        <v>0</v>
      </c>
      <c r="I16" s="54">
        <f t="shared" ref="I16:I21" si="1">G16*$I$22</f>
        <v>0</v>
      </c>
      <c r="J16" s="54">
        <f t="shared" ref="J16:J21" si="2">G16*$J$22</f>
        <v>0</v>
      </c>
    </row>
    <row r="17" spans="2:10" ht="15.75" thickBot="1">
      <c r="B17" s="64"/>
      <c r="C17" s="11" t="s">
        <v>3</v>
      </c>
      <c r="D17" s="12" t="s">
        <v>17</v>
      </c>
      <c r="E17" s="29">
        <v>2.7777777777777778E-4</v>
      </c>
      <c r="F17" s="13">
        <f>ROUNDUP((MINUTE(E17)*60+SECOND(E17))/60,1)</f>
        <v>0.4</v>
      </c>
      <c r="G17" s="14">
        <v>0.28299999999999997</v>
      </c>
      <c r="H17" s="54">
        <f t="shared" ref="H17" si="3">G17*$H$22</f>
        <v>0</v>
      </c>
      <c r="I17" s="54">
        <f t="shared" si="1"/>
        <v>0</v>
      </c>
      <c r="J17" s="54">
        <f t="shared" si="2"/>
        <v>0</v>
      </c>
    </row>
    <row r="18" spans="2:10" ht="15.75" thickBot="1">
      <c r="B18" s="64"/>
      <c r="C18" s="11" t="s">
        <v>4</v>
      </c>
      <c r="D18" s="12" t="s">
        <v>18</v>
      </c>
      <c r="E18" s="29">
        <v>4.6296296296296293E-4</v>
      </c>
      <c r="F18" s="13">
        <f t="shared" ref="F18:F21" si="4">ROUNDUP((MINUTE(E18)*60+SECOND(E18))/60,1)</f>
        <v>0.7</v>
      </c>
      <c r="G18" s="14">
        <v>0.32600000000000001</v>
      </c>
      <c r="H18" s="54">
        <f t="shared" ref="H18" si="5">G18*$H$22</f>
        <v>0</v>
      </c>
      <c r="I18" s="54">
        <f t="shared" si="1"/>
        <v>0</v>
      </c>
      <c r="J18" s="54">
        <f t="shared" si="2"/>
        <v>0</v>
      </c>
    </row>
    <row r="19" spans="2:10" ht="15.75" customHeight="1" thickBot="1">
      <c r="B19" s="65" t="s">
        <v>29</v>
      </c>
      <c r="C19" s="11" t="s">
        <v>37</v>
      </c>
      <c r="D19" s="66" t="s">
        <v>19</v>
      </c>
      <c r="E19" s="29">
        <v>3.0092592592592595E-4</v>
      </c>
      <c r="F19" s="13">
        <f t="shared" si="4"/>
        <v>0.5</v>
      </c>
      <c r="G19" s="14">
        <v>0.14899999999999999</v>
      </c>
      <c r="H19" s="54">
        <f t="shared" ref="H19" si="6">G19*$H$22</f>
        <v>0</v>
      </c>
      <c r="I19" s="54">
        <f t="shared" si="1"/>
        <v>0</v>
      </c>
      <c r="J19" s="54">
        <f t="shared" si="2"/>
        <v>0</v>
      </c>
    </row>
    <row r="20" spans="2:10" ht="15.75" thickBot="1">
      <c r="B20" s="64"/>
      <c r="C20" s="11" t="s">
        <v>3</v>
      </c>
      <c r="D20" s="67"/>
      <c r="E20" s="30">
        <v>4.6296296296296293E-4</v>
      </c>
      <c r="F20" s="24">
        <f t="shared" si="4"/>
        <v>0.7</v>
      </c>
      <c r="G20" s="14">
        <v>0.29299999999999998</v>
      </c>
      <c r="H20" s="54">
        <f t="shared" ref="H20" si="7">G20*$H$22</f>
        <v>0</v>
      </c>
      <c r="I20" s="54">
        <f t="shared" si="1"/>
        <v>0</v>
      </c>
      <c r="J20" s="54">
        <f t="shared" si="2"/>
        <v>0</v>
      </c>
    </row>
    <row r="21" spans="2:10" ht="19.5" customHeight="1" thickBot="1">
      <c r="B21" s="64"/>
      <c r="C21" s="11" t="s">
        <v>4</v>
      </c>
      <c r="D21" s="12" t="s">
        <v>18</v>
      </c>
      <c r="E21" s="29">
        <v>8.9120370370370362E-4</v>
      </c>
      <c r="F21" s="13">
        <f t="shared" si="4"/>
        <v>1.3</v>
      </c>
      <c r="G21" s="14">
        <v>0.34300000000000003</v>
      </c>
      <c r="H21" s="54">
        <f t="shared" ref="H21" si="8">G21*$H$22</f>
        <v>0</v>
      </c>
      <c r="I21" s="54">
        <f t="shared" si="1"/>
        <v>0</v>
      </c>
      <c r="J21" s="54">
        <f t="shared" si="2"/>
        <v>0</v>
      </c>
    </row>
    <row r="22" spans="2:10">
      <c r="G22" s="1" t="s">
        <v>5</v>
      </c>
      <c r="H22" s="15">
        <f>H24/H23</f>
        <v>0</v>
      </c>
      <c r="I22" s="15">
        <f>I24/I23</f>
        <v>0</v>
      </c>
      <c r="J22" s="15">
        <f t="shared" ref="J22" si="9">J24/J23</f>
        <v>0</v>
      </c>
    </row>
    <row r="23" spans="2:10">
      <c r="G23" s="1" t="s">
        <v>6</v>
      </c>
      <c r="H23" s="16">
        <v>160</v>
      </c>
      <c r="I23" s="16">
        <v>330</v>
      </c>
      <c r="J23" s="16">
        <v>700</v>
      </c>
    </row>
    <row r="24" spans="2:10" ht="15">
      <c r="G24" s="1" t="s">
        <v>7</v>
      </c>
      <c r="H24" s="87"/>
      <c r="I24" s="87"/>
      <c r="J24" s="87"/>
    </row>
    <row r="25" spans="2:10">
      <c r="G25" s="17"/>
      <c r="H25" s="33" t="s">
        <v>78</v>
      </c>
      <c r="I25" s="33" t="s">
        <v>78</v>
      </c>
      <c r="J25" s="33" t="s">
        <v>78</v>
      </c>
    </row>
    <row r="26" spans="2:10">
      <c r="H26" s="15"/>
      <c r="I26" s="15"/>
    </row>
    <row r="27" spans="2:10">
      <c r="H27" s="16"/>
      <c r="I27" s="16"/>
    </row>
    <row r="28" spans="2:10">
      <c r="H28" s="16"/>
      <c r="I28" s="16"/>
    </row>
    <row r="29" spans="2:10">
      <c r="H29" s="31"/>
      <c r="I29" s="31"/>
    </row>
    <row r="30" spans="2:10">
      <c r="G30" s="17"/>
      <c r="H30" s="19"/>
      <c r="I30" s="18"/>
    </row>
    <row r="31" spans="2:10">
      <c r="G31" s="17"/>
      <c r="H31" s="19"/>
      <c r="I31" s="18"/>
    </row>
    <row r="32" spans="2:10">
      <c r="G32" s="17"/>
      <c r="H32" s="19"/>
      <c r="I32" s="18"/>
    </row>
    <row r="33" spans="1:10" ht="29.25" customHeight="1">
      <c r="B33" s="39" t="s">
        <v>35</v>
      </c>
      <c r="G33" s="17"/>
      <c r="H33" s="19"/>
      <c r="I33" s="18"/>
    </row>
    <row r="34" spans="1:10" ht="29.25" customHeight="1" thickBot="1">
      <c r="B34" s="32" t="s">
        <v>38</v>
      </c>
      <c r="C34" s="32"/>
      <c r="D34" s="32"/>
      <c r="E34" s="32"/>
      <c r="F34" s="32"/>
      <c r="G34" s="32"/>
      <c r="H34" s="32"/>
      <c r="I34" s="17"/>
    </row>
    <row r="35" spans="1:10" ht="18.75" customHeight="1" thickBot="1">
      <c r="B35" s="61" t="s">
        <v>11</v>
      </c>
      <c r="C35" s="61" t="s">
        <v>12</v>
      </c>
      <c r="D35" s="61" t="s">
        <v>0</v>
      </c>
      <c r="E35" s="62"/>
      <c r="F35" s="62"/>
      <c r="G35" s="61" t="s">
        <v>8</v>
      </c>
      <c r="H35" s="61" t="s">
        <v>33</v>
      </c>
      <c r="I35" s="61" t="s">
        <v>31</v>
      </c>
      <c r="J35" s="61" t="s">
        <v>32</v>
      </c>
    </row>
    <row r="36" spans="1:10" ht="29.25" thickBot="1">
      <c r="B36" s="61"/>
      <c r="C36" s="61"/>
      <c r="D36" s="25" t="s">
        <v>15</v>
      </c>
      <c r="E36" s="25" t="s">
        <v>9</v>
      </c>
      <c r="F36" s="25" t="s">
        <v>1</v>
      </c>
      <c r="G36" s="61"/>
      <c r="H36" s="61"/>
      <c r="I36" s="61"/>
      <c r="J36" s="61"/>
    </row>
    <row r="37" spans="1:10" ht="20.25" customHeight="1" thickBot="1">
      <c r="B37" s="63" t="s">
        <v>2</v>
      </c>
      <c r="C37" s="26" t="s">
        <v>37</v>
      </c>
      <c r="D37" s="27" t="s">
        <v>16</v>
      </c>
      <c r="E37" s="28">
        <v>2.7777777777777778E-4</v>
      </c>
      <c r="F37" s="9">
        <f>ROUNDUP((MINUTE(E37)*60+SECOND(E37))/60,1)</f>
        <v>0.4</v>
      </c>
      <c r="G37" s="10">
        <v>0.39200000000000002</v>
      </c>
      <c r="H37" s="54">
        <f t="shared" ref="H37:H43" si="10">G37*$H$44</f>
        <v>0</v>
      </c>
      <c r="I37" s="54">
        <f t="shared" ref="I37:I43" si="11">G37*$I$44</f>
        <v>0</v>
      </c>
      <c r="J37" s="54">
        <f t="shared" ref="J37:J43" si="12">G37*$J$44</f>
        <v>0</v>
      </c>
    </row>
    <row r="38" spans="1:10" ht="15.75" thickBot="1">
      <c r="B38" s="64"/>
      <c r="C38" s="11" t="s">
        <v>3</v>
      </c>
      <c r="D38" s="12" t="s">
        <v>17</v>
      </c>
      <c r="E38" s="29">
        <v>2.7777777777777778E-4</v>
      </c>
      <c r="F38" s="13">
        <f>ROUNDUP((MINUTE(E38)*60+SECOND(E38))/60,1)</f>
        <v>0.4</v>
      </c>
      <c r="G38" s="14">
        <v>0.80700000000000005</v>
      </c>
      <c r="H38" s="54">
        <f t="shared" si="10"/>
        <v>0</v>
      </c>
      <c r="I38" s="54">
        <f t="shared" si="11"/>
        <v>0</v>
      </c>
      <c r="J38" s="54">
        <f t="shared" si="12"/>
        <v>0</v>
      </c>
    </row>
    <row r="39" spans="1:10" ht="15.75" thickBot="1">
      <c r="B39" s="64"/>
      <c r="C39" s="11" t="s">
        <v>4</v>
      </c>
      <c r="D39" s="12" t="s">
        <v>18</v>
      </c>
      <c r="E39" s="29">
        <v>5.6712962962962956E-4</v>
      </c>
      <c r="F39" s="13">
        <f t="shared" ref="F39:F43" si="13">ROUNDUP((MINUTE(E39)*60+SECOND(E39))/60,1)</f>
        <v>0.9</v>
      </c>
      <c r="G39" s="14">
        <v>1.036</v>
      </c>
      <c r="H39" s="54">
        <f t="shared" si="10"/>
        <v>0</v>
      </c>
      <c r="I39" s="54">
        <f t="shared" si="11"/>
        <v>0</v>
      </c>
      <c r="J39" s="54">
        <f t="shared" si="12"/>
        <v>0</v>
      </c>
    </row>
    <row r="40" spans="1:10" ht="15.75" thickBot="1">
      <c r="B40" s="65" t="s">
        <v>34</v>
      </c>
      <c r="C40" s="11" t="s">
        <v>3</v>
      </c>
      <c r="D40" s="66" t="s">
        <v>19</v>
      </c>
      <c r="E40" s="29">
        <v>6.7129629629629625E-4</v>
      </c>
      <c r="F40" s="13">
        <f t="shared" si="13"/>
        <v>1</v>
      </c>
      <c r="G40" s="14">
        <v>1.26</v>
      </c>
      <c r="H40" s="54">
        <f t="shared" si="10"/>
        <v>0</v>
      </c>
      <c r="I40" s="54">
        <f t="shared" si="11"/>
        <v>0</v>
      </c>
      <c r="J40" s="54">
        <f t="shared" si="12"/>
        <v>0</v>
      </c>
    </row>
    <row r="41" spans="1:10" ht="15.75" thickBot="1">
      <c r="B41" s="64"/>
      <c r="C41" s="11" t="s">
        <v>4</v>
      </c>
      <c r="D41" s="67"/>
      <c r="E41" s="30">
        <v>1.0185185185185186E-3</v>
      </c>
      <c r="F41" s="24">
        <f t="shared" si="13"/>
        <v>1.5</v>
      </c>
      <c r="G41" s="14">
        <v>1.3169999999999999</v>
      </c>
      <c r="H41" s="54">
        <f t="shared" si="10"/>
        <v>0</v>
      </c>
      <c r="I41" s="54">
        <f t="shared" si="11"/>
        <v>0</v>
      </c>
      <c r="J41" s="54">
        <f t="shared" si="12"/>
        <v>0</v>
      </c>
    </row>
    <row r="42" spans="1:10" ht="15.75" thickBot="1">
      <c r="A42" s="43"/>
      <c r="B42" s="68" t="s">
        <v>39</v>
      </c>
      <c r="C42" s="44" t="s">
        <v>3</v>
      </c>
      <c r="D42" s="41"/>
      <c r="E42" s="29">
        <v>1.1805555555555556E-3</v>
      </c>
      <c r="F42" s="13">
        <f t="shared" si="13"/>
        <v>1.7</v>
      </c>
      <c r="G42" s="47">
        <v>1.5149999999999999</v>
      </c>
      <c r="H42" s="54">
        <f t="shared" si="10"/>
        <v>0</v>
      </c>
      <c r="I42" s="54">
        <f t="shared" si="11"/>
        <v>0</v>
      </c>
      <c r="J42" s="54">
        <f t="shared" si="12"/>
        <v>0</v>
      </c>
    </row>
    <row r="43" spans="1:10" ht="15.75" thickBot="1">
      <c r="B43" s="69"/>
      <c r="C43" s="40" t="s">
        <v>4</v>
      </c>
      <c r="D43" s="41"/>
      <c r="E43" s="45">
        <v>2.2337962962962967E-3</v>
      </c>
      <c r="F43" s="13">
        <f t="shared" si="13"/>
        <v>3.3000000000000003</v>
      </c>
      <c r="G43" s="46">
        <v>1.593</v>
      </c>
      <c r="H43" s="54">
        <f t="shared" si="10"/>
        <v>0</v>
      </c>
      <c r="I43" s="54">
        <f t="shared" si="11"/>
        <v>0</v>
      </c>
      <c r="J43" s="54">
        <f t="shared" si="12"/>
        <v>0</v>
      </c>
    </row>
    <row r="44" spans="1:10">
      <c r="G44" s="1" t="s">
        <v>5</v>
      </c>
      <c r="H44" s="15">
        <f>H46/H45</f>
        <v>0</v>
      </c>
      <c r="I44" s="15">
        <f>I46/I45</f>
        <v>0</v>
      </c>
      <c r="J44" s="15">
        <f>J46/J45</f>
        <v>0</v>
      </c>
    </row>
    <row r="45" spans="1:10">
      <c r="G45" s="1" t="s">
        <v>6</v>
      </c>
      <c r="H45" s="16">
        <v>160</v>
      </c>
      <c r="I45" s="16">
        <v>330</v>
      </c>
      <c r="J45" s="16">
        <v>770</v>
      </c>
    </row>
    <row r="46" spans="1:10" ht="15">
      <c r="G46" s="1" t="s">
        <v>7</v>
      </c>
      <c r="H46" s="87"/>
      <c r="I46" s="87"/>
      <c r="J46" s="87"/>
    </row>
    <row r="47" spans="1:10">
      <c r="H47" s="33" t="s">
        <v>78</v>
      </c>
      <c r="I47" s="33" t="s">
        <v>78</v>
      </c>
      <c r="J47" s="33" t="s">
        <v>78</v>
      </c>
    </row>
    <row r="53" spans="2:11" ht="15">
      <c r="H53" s="48"/>
      <c r="I53" s="48"/>
      <c r="J53" s="48"/>
      <c r="K53" s="17"/>
    </row>
    <row r="54" spans="2:11" ht="15">
      <c r="H54" s="48"/>
      <c r="I54" s="48"/>
      <c r="J54" s="48"/>
      <c r="K54" s="17"/>
    </row>
    <row r="55" spans="2:11" ht="15">
      <c r="H55" s="48"/>
      <c r="I55" s="48"/>
      <c r="J55" s="48"/>
      <c r="K55" s="17"/>
    </row>
    <row r="56" spans="2:11" ht="33.75">
      <c r="B56" s="39" t="s">
        <v>40</v>
      </c>
      <c r="G56" s="17"/>
      <c r="H56" s="19"/>
      <c r="I56" s="18"/>
      <c r="J56" s="17"/>
      <c r="K56" s="17"/>
    </row>
    <row r="57" spans="2:11" s="21" customFormat="1" ht="24" thickBot="1">
      <c r="B57" s="32" t="s">
        <v>41</v>
      </c>
      <c r="C57" s="32"/>
      <c r="D57" s="32"/>
      <c r="E57" s="32"/>
      <c r="F57" s="32"/>
      <c r="G57" s="32"/>
      <c r="H57" s="32"/>
      <c r="I57" s="17"/>
      <c r="J57" s="1"/>
    </row>
    <row r="58" spans="2:11" s="21" customFormat="1" ht="15.75" customHeight="1" thickBot="1">
      <c r="B58" s="61" t="s">
        <v>11</v>
      </c>
      <c r="C58" s="61" t="s">
        <v>12</v>
      </c>
      <c r="D58" s="61" t="s">
        <v>0</v>
      </c>
      <c r="E58" s="62"/>
      <c r="F58" s="62"/>
      <c r="G58" s="61" t="s">
        <v>8</v>
      </c>
      <c r="H58" s="61" t="s">
        <v>33</v>
      </c>
      <c r="I58" s="61" t="s">
        <v>31</v>
      </c>
      <c r="J58" s="61" t="s">
        <v>32</v>
      </c>
    </row>
    <row r="59" spans="2:11" s="21" customFormat="1" ht="29.25" thickBot="1">
      <c r="B59" s="61"/>
      <c r="C59" s="61"/>
      <c r="D59" s="34" t="s">
        <v>15</v>
      </c>
      <c r="E59" s="34" t="s">
        <v>9</v>
      </c>
      <c r="F59" s="34" t="s">
        <v>1</v>
      </c>
      <c r="G59" s="61"/>
      <c r="H59" s="61"/>
      <c r="I59" s="61"/>
      <c r="J59" s="61"/>
    </row>
    <row r="60" spans="2:11" s="21" customFormat="1" ht="15.75" thickBot="1">
      <c r="B60" s="63" t="s">
        <v>2</v>
      </c>
      <c r="C60" s="35" t="s">
        <v>37</v>
      </c>
      <c r="D60" s="36" t="s">
        <v>16</v>
      </c>
      <c r="E60" s="28">
        <v>4.2824074074074075E-4</v>
      </c>
      <c r="F60" s="9">
        <f>ROUNDUP((MINUTE(E60)*60+SECOND(E60))/60,1)</f>
        <v>0.7</v>
      </c>
      <c r="G60" s="10">
        <v>0.24099999999999999</v>
      </c>
      <c r="H60" s="54">
        <f t="shared" ref="H60:H65" si="14">G60*$H$66</f>
        <v>0</v>
      </c>
      <c r="I60" s="54">
        <f t="shared" ref="I60:I65" si="15">G60*$I$66</f>
        <v>0</v>
      </c>
      <c r="J60" s="54">
        <f t="shared" ref="J60:J65" si="16">G60*$J$66</f>
        <v>0</v>
      </c>
    </row>
    <row r="61" spans="2:11" s="21" customFormat="1" ht="15.75" thickBot="1">
      <c r="B61" s="64"/>
      <c r="C61" s="11" t="s">
        <v>3</v>
      </c>
      <c r="D61" s="12" t="s">
        <v>17</v>
      </c>
      <c r="E61" s="29">
        <v>4.6296296296296293E-4</v>
      </c>
      <c r="F61" s="13">
        <f>ROUNDUP((MINUTE(E61)*60+SECOND(E61))/60,1)</f>
        <v>0.7</v>
      </c>
      <c r="G61" s="14">
        <v>0.47199999999999998</v>
      </c>
      <c r="H61" s="54">
        <f t="shared" si="14"/>
        <v>0</v>
      </c>
      <c r="I61" s="54">
        <f t="shared" si="15"/>
        <v>0</v>
      </c>
      <c r="J61" s="54">
        <f t="shared" si="16"/>
        <v>0</v>
      </c>
    </row>
    <row r="62" spans="2:11" s="21" customFormat="1" ht="15.75" thickBot="1">
      <c r="B62" s="64"/>
      <c r="C62" s="11" t="s">
        <v>4</v>
      </c>
      <c r="D62" s="12" t="s">
        <v>18</v>
      </c>
      <c r="E62" s="29">
        <v>8.1018518518518516E-4</v>
      </c>
      <c r="F62" s="13">
        <f t="shared" ref="F62:F65" si="17">ROUNDUP((MINUTE(E62)*60+SECOND(E62))/60,1)</f>
        <v>1.2000000000000002</v>
      </c>
      <c r="G62" s="14">
        <v>0.51</v>
      </c>
      <c r="H62" s="54">
        <f t="shared" si="14"/>
        <v>0</v>
      </c>
      <c r="I62" s="54">
        <f t="shared" si="15"/>
        <v>0</v>
      </c>
      <c r="J62" s="54">
        <f t="shared" si="16"/>
        <v>0</v>
      </c>
    </row>
    <row r="63" spans="2:11" s="21" customFormat="1" ht="15.75" customHeight="1" thickBot="1">
      <c r="B63" s="65" t="s">
        <v>34</v>
      </c>
      <c r="C63" s="11" t="s">
        <v>37</v>
      </c>
      <c r="D63" s="66" t="s">
        <v>19</v>
      </c>
      <c r="E63" s="29">
        <v>5.2083333333333333E-4</v>
      </c>
      <c r="F63" s="13">
        <f t="shared" si="17"/>
        <v>0.79999999999999993</v>
      </c>
      <c r="G63" s="14">
        <v>0.248</v>
      </c>
      <c r="H63" s="54">
        <f t="shared" si="14"/>
        <v>0</v>
      </c>
      <c r="I63" s="54">
        <f t="shared" si="15"/>
        <v>0</v>
      </c>
      <c r="J63" s="54">
        <f t="shared" si="16"/>
        <v>0</v>
      </c>
    </row>
    <row r="64" spans="2:11" ht="18" customHeight="1" thickBot="1">
      <c r="B64" s="64"/>
      <c r="C64" s="11" t="s">
        <v>3</v>
      </c>
      <c r="D64" s="67"/>
      <c r="E64" s="30">
        <v>8.2175925925925917E-4</v>
      </c>
      <c r="F64" s="24">
        <f t="shared" si="17"/>
        <v>1.2000000000000002</v>
      </c>
      <c r="G64" s="14">
        <v>0.46</v>
      </c>
      <c r="H64" s="54">
        <f t="shared" si="14"/>
        <v>0</v>
      </c>
      <c r="I64" s="54">
        <f t="shared" si="15"/>
        <v>0</v>
      </c>
      <c r="J64" s="54">
        <f t="shared" si="16"/>
        <v>0</v>
      </c>
    </row>
    <row r="65" spans="2:10" ht="15.75" thickBot="1">
      <c r="B65" s="64"/>
      <c r="C65" s="11" t="s">
        <v>4</v>
      </c>
      <c r="D65" s="12" t="s">
        <v>18</v>
      </c>
      <c r="E65" s="29">
        <v>1.5740740740740741E-3</v>
      </c>
      <c r="F65" s="13">
        <f t="shared" si="17"/>
        <v>2.3000000000000003</v>
      </c>
      <c r="G65" s="14">
        <v>0.53100000000000003</v>
      </c>
      <c r="H65" s="54">
        <f t="shared" si="14"/>
        <v>0</v>
      </c>
      <c r="I65" s="54">
        <f t="shared" si="15"/>
        <v>0</v>
      </c>
      <c r="J65" s="54">
        <f t="shared" si="16"/>
        <v>0</v>
      </c>
    </row>
    <row r="66" spans="2:10">
      <c r="G66" s="1" t="s">
        <v>5</v>
      </c>
      <c r="H66" s="15">
        <f>H68/H67</f>
        <v>0</v>
      </c>
      <c r="I66" s="15">
        <f>I68/I67</f>
        <v>0</v>
      </c>
      <c r="J66" s="15">
        <f>J68/J67</f>
        <v>0</v>
      </c>
    </row>
    <row r="67" spans="2:10">
      <c r="G67" s="1" t="s">
        <v>6</v>
      </c>
      <c r="H67" s="16">
        <v>160</v>
      </c>
      <c r="I67" s="16">
        <v>330</v>
      </c>
      <c r="J67" s="16">
        <v>770</v>
      </c>
    </row>
    <row r="68" spans="2:10" ht="15">
      <c r="G68" s="1" t="s">
        <v>7</v>
      </c>
      <c r="H68" s="87"/>
      <c r="I68" s="87"/>
      <c r="J68" s="87"/>
    </row>
    <row r="69" spans="2:10">
      <c r="G69" s="17"/>
      <c r="H69" s="33" t="s">
        <v>78</v>
      </c>
      <c r="I69" s="33" t="s">
        <v>78</v>
      </c>
      <c r="J69" s="33" t="s">
        <v>78</v>
      </c>
    </row>
    <row r="70" spans="2:10">
      <c r="G70" s="17"/>
      <c r="H70" s="33"/>
      <c r="I70" s="33"/>
      <c r="J70" s="33"/>
    </row>
    <row r="71" spans="2:10">
      <c r="G71" s="17"/>
      <c r="H71" s="33"/>
      <c r="I71" s="33"/>
      <c r="J71" s="33"/>
    </row>
    <row r="77" spans="2:10" ht="33.75">
      <c r="B77" s="39" t="s">
        <v>40</v>
      </c>
      <c r="G77" s="17"/>
      <c r="H77" s="19"/>
      <c r="I77" s="18"/>
    </row>
    <row r="78" spans="2:10" ht="24" thickBot="1">
      <c r="B78" s="32" t="s">
        <v>42</v>
      </c>
      <c r="C78" s="32"/>
      <c r="D78" s="32"/>
      <c r="E78" s="32"/>
      <c r="F78" s="32"/>
      <c r="G78" s="32"/>
      <c r="H78" s="32"/>
      <c r="I78" s="17"/>
    </row>
    <row r="79" spans="2:10" ht="15.75" customHeight="1" thickBot="1">
      <c r="B79" s="61" t="s">
        <v>11</v>
      </c>
      <c r="C79" s="61" t="s">
        <v>12</v>
      </c>
      <c r="D79" s="61" t="s">
        <v>0</v>
      </c>
      <c r="E79" s="62"/>
      <c r="F79" s="62"/>
      <c r="G79" s="61" t="s">
        <v>8</v>
      </c>
      <c r="H79" s="61" t="s">
        <v>33</v>
      </c>
      <c r="I79" s="61" t="s">
        <v>31</v>
      </c>
      <c r="J79" s="61" t="s">
        <v>32</v>
      </c>
    </row>
    <row r="80" spans="2:10" ht="15.75" customHeight="1" thickBot="1">
      <c r="B80" s="61"/>
      <c r="C80" s="61"/>
      <c r="D80" s="38" t="s">
        <v>15</v>
      </c>
      <c r="E80" s="38" t="s">
        <v>9</v>
      </c>
      <c r="F80" s="38" t="s">
        <v>1</v>
      </c>
      <c r="G80" s="61"/>
      <c r="H80" s="61"/>
      <c r="I80" s="61"/>
      <c r="J80" s="61"/>
    </row>
    <row r="81" spans="2:10" ht="15.75" thickBot="1">
      <c r="B81" s="63" t="s">
        <v>2</v>
      </c>
      <c r="C81" s="35" t="s">
        <v>37</v>
      </c>
      <c r="D81" s="37" t="s">
        <v>16</v>
      </c>
      <c r="E81" s="28">
        <v>4.8611111111111104E-4</v>
      </c>
      <c r="F81" s="9">
        <f>ROUNDUP((MINUTE(E81)*60+SECOND(E81))/60,1)</f>
        <v>0.7</v>
      </c>
      <c r="G81" s="10">
        <v>0.80500000000000005</v>
      </c>
      <c r="H81" s="54">
        <f>G81*$H$88</f>
        <v>0</v>
      </c>
      <c r="I81" s="54">
        <f>G81*$I$88</f>
        <v>0</v>
      </c>
      <c r="J81" s="54">
        <f>G81*$J$88</f>
        <v>0</v>
      </c>
    </row>
    <row r="82" spans="2:10" ht="15.75" thickBot="1">
      <c r="B82" s="64"/>
      <c r="C82" s="11" t="s">
        <v>3</v>
      </c>
      <c r="D82" s="12" t="s">
        <v>17</v>
      </c>
      <c r="E82" s="29">
        <v>4.8611111111111104E-4</v>
      </c>
      <c r="F82" s="13">
        <f>ROUNDUP((MINUTE(E82)*60+SECOND(E82))/60,1)</f>
        <v>0.7</v>
      </c>
      <c r="G82" s="14">
        <v>1.621</v>
      </c>
      <c r="H82" s="54">
        <f t="shared" ref="H82:H87" si="18">G82*$H$88</f>
        <v>0</v>
      </c>
      <c r="I82" s="54">
        <f t="shared" ref="I82:I87" si="19">G82*$I$88</f>
        <v>0</v>
      </c>
      <c r="J82" s="54">
        <f t="shared" ref="J82:J87" si="20">G82*$J$88</f>
        <v>0</v>
      </c>
    </row>
    <row r="83" spans="2:10" ht="15.75" thickBot="1">
      <c r="B83" s="64"/>
      <c r="C83" s="11" t="s">
        <v>4</v>
      </c>
      <c r="D83" s="12" t="s">
        <v>18</v>
      </c>
      <c r="E83" s="29">
        <v>9.9537037037037042E-4</v>
      </c>
      <c r="F83" s="13">
        <f t="shared" ref="F83:F87" si="21">ROUNDUP((MINUTE(E83)*60+SECOND(E83))/60,1)</f>
        <v>1.5</v>
      </c>
      <c r="G83" s="14">
        <v>2.0489999999999999</v>
      </c>
      <c r="H83" s="54">
        <f t="shared" si="18"/>
        <v>0</v>
      </c>
      <c r="I83" s="54">
        <f t="shared" si="19"/>
        <v>0</v>
      </c>
      <c r="J83" s="54">
        <f t="shared" si="20"/>
        <v>0</v>
      </c>
    </row>
    <row r="84" spans="2:10" ht="15.75" customHeight="1" thickBot="1">
      <c r="B84" s="65" t="s">
        <v>34</v>
      </c>
      <c r="C84" s="11" t="s">
        <v>3</v>
      </c>
      <c r="D84" s="66" t="s">
        <v>19</v>
      </c>
      <c r="E84" s="29">
        <v>1.1921296296296296E-3</v>
      </c>
      <c r="F84" s="13">
        <f t="shared" si="21"/>
        <v>1.8</v>
      </c>
      <c r="G84" s="14">
        <v>2.5489999999999999</v>
      </c>
      <c r="H84" s="54">
        <f t="shared" si="18"/>
        <v>0</v>
      </c>
      <c r="I84" s="54">
        <f t="shared" si="19"/>
        <v>0</v>
      </c>
      <c r="J84" s="54">
        <f t="shared" si="20"/>
        <v>0</v>
      </c>
    </row>
    <row r="85" spans="2:10" ht="15.75" customHeight="1" thickBot="1">
      <c r="B85" s="64"/>
      <c r="C85" s="11" t="s">
        <v>4</v>
      </c>
      <c r="D85" s="67"/>
      <c r="E85" s="30">
        <v>1.8171296296296297E-3</v>
      </c>
      <c r="F85" s="24">
        <f t="shared" si="21"/>
        <v>2.7</v>
      </c>
      <c r="G85" s="14">
        <v>2.67</v>
      </c>
      <c r="H85" s="54">
        <f t="shared" si="18"/>
        <v>0</v>
      </c>
      <c r="I85" s="54">
        <f t="shared" si="19"/>
        <v>0</v>
      </c>
      <c r="J85" s="54">
        <f t="shared" si="20"/>
        <v>0</v>
      </c>
    </row>
    <row r="86" spans="2:10" ht="15.75" customHeight="1" thickBot="1">
      <c r="B86" s="68" t="s">
        <v>39</v>
      </c>
      <c r="C86" s="44" t="s">
        <v>3</v>
      </c>
      <c r="D86" s="41"/>
      <c r="E86" s="29">
        <v>2.0717592592592593E-3</v>
      </c>
      <c r="F86" s="13">
        <f t="shared" si="21"/>
        <v>3</v>
      </c>
      <c r="G86" s="47">
        <v>3.0009999999999999</v>
      </c>
      <c r="H86" s="54">
        <f t="shared" si="18"/>
        <v>0</v>
      </c>
      <c r="I86" s="54">
        <f t="shared" si="19"/>
        <v>0</v>
      </c>
      <c r="J86" s="54">
        <f t="shared" si="20"/>
        <v>0</v>
      </c>
    </row>
    <row r="87" spans="2:10" ht="15.75" customHeight="1" thickBot="1">
      <c r="B87" s="69"/>
      <c r="C87" s="42" t="s">
        <v>4</v>
      </c>
      <c r="D87" s="41"/>
      <c r="E87" s="45">
        <v>3.9814814814814817E-3</v>
      </c>
      <c r="F87" s="13">
        <f t="shared" si="21"/>
        <v>5.8</v>
      </c>
      <c r="G87" s="46">
        <v>3.0920000000000001</v>
      </c>
      <c r="H87" s="54">
        <f t="shared" si="18"/>
        <v>0</v>
      </c>
      <c r="I87" s="54">
        <f t="shared" si="19"/>
        <v>0</v>
      </c>
      <c r="J87" s="54">
        <f t="shared" si="20"/>
        <v>0</v>
      </c>
    </row>
    <row r="88" spans="2:10">
      <c r="G88" s="1" t="s">
        <v>5</v>
      </c>
      <c r="H88" s="15">
        <f>H90/H89</f>
        <v>0</v>
      </c>
      <c r="I88" s="15">
        <f>I90/I89</f>
        <v>0</v>
      </c>
      <c r="J88" s="15">
        <f>J90/J89</f>
        <v>0</v>
      </c>
    </row>
    <row r="89" spans="2:10">
      <c r="G89" s="1" t="s">
        <v>6</v>
      </c>
      <c r="H89" s="16">
        <v>160</v>
      </c>
      <c r="I89" s="16">
        <v>330</v>
      </c>
      <c r="J89" s="16">
        <v>770</v>
      </c>
    </row>
    <row r="90" spans="2:10" ht="15">
      <c r="G90" s="1" t="s">
        <v>7</v>
      </c>
      <c r="H90" s="87"/>
      <c r="I90" s="87"/>
      <c r="J90" s="87"/>
    </row>
    <row r="91" spans="2:10">
      <c r="H91" s="33" t="s">
        <v>78</v>
      </c>
      <c r="I91" s="33" t="s">
        <v>78</v>
      </c>
      <c r="J91" s="33" t="s">
        <v>78</v>
      </c>
    </row>
    <row r="99" spans="2:8" ht="15" thickBot="1"/>
    <row r="100" spans="2:8" ht="18">
      <c r="B100" s="70" t="s">
        <v>21</v>
      </c>
      <c r="C100" s="71"/>
      <c r="D100" s="71"/>
      <c r="E100" s="71"/>
      <c r="F100" s="71"/>
      <c r="G100" s="71"/>
      <c r="H100" s="72"/>
    </row>
    <row r="101" spans="2:8" ht="15.75">
      <c r="B101" s="22" t="s">
        <v>22</v>
      </c>
      <c r="C101" s="76" t="s">
        <v>23</v>
      </c>
      <c r="D101" s="76"/>
      <c r="E101" s="76"/>
      <c r="F101" s="76"/>
      <c r="G101" s="76"/>
      <c r="H101" s="77"/>
    </row>
    <row r="102" spans="2:8" ht="15.75">
      <c r="B102" s="22" t="s">
        <v>27</v>
      </c>
      <c r="C102" s="76" t="s">
        <v>30</v>
      </c>
      <c r="D102" s="76"/>
      <c r="E102" s="76"/>
      <c r="F102" s="76"/>
      <c r="G102" s="76"/>
      <c r="H102" s="77"/>
    </row>
    <row r="103" spans="2:8" ht="15.75">
      <c r="B103" s="22" t="s">
        <v>24</v>
      </c>
      <c r="C103" s="76" t="s">
        <v>28</v>
      </c>
      <c r="D103" s="76"/>
      <c r="E103" s="76"/>
      <c r="F103" s="76"/>
      <c r="G103" s="76"/>
      <c r="H103" s="77"/>
    </row>
    <row r="104" spans="2:8" ht="15.75">
      <c r="B104" s="22" t="s">
        <v>26</v>
      </c>
      <c r="C104" s="76" t="s">
        <v>25</v>
      </c>
      <c r="D104" s="76"/>
      <c r="E104" s="76"/>
      <c r="F104" s="76"/>
      <c r="G104" s="76"/>
      <c r="H104" s="77"/>
    </row>
    <row r="105" spans="2:8" ht="15.75">
      <c r="B105" s="78" t="s">
        <v>20</v>
      </c>
      <c r="C105" s="79"/>
      <c r="D105" s="79"/>
      <c r="E105" s="79"/>
      <c r="F105" s="79"/>
      <c r="G105" s="79"/>
      <c r="H105" s="80"/>
    </row>
    <row r="106" spans="2:8" ht="15.75">
      <c r="B106" s="23" t="s">
        <v>43</v>
      </c>
      <c r="C106" s="81" t="s">
        <v>44</v>
      </c>
      <c r="D106" s="81"/>
      <c r="E106" s="81"/>
      <c r="F106" s="81"/>
      <c r="G106" s="81"/>
      <c r="H106" s="82"/>
    </row>
    <row r="107" spans="2:8" ht="15.75">
      <c r="B107" s="23" t="s">
        <v>45</v>
      </c>
      <c r="C107" s="73" t="s">
        <v>46</v>
      </c>
      <c r="D107" s="74"/>
      <c r="E107" s="74"/>
      <c r="F107" s="74"/>
      <c r="G107" s="74"/>
      <c r="H107" s="75"/>
    </row>
  </sheetData>
  <sheetProtection password="CC7F" sheet="1" objects="1" scenarios="1"/>
  <mergeCells count="52">
    <mergeCell ref="B10:H10"/>
    <mergeCell ref="B12:H12"/>
    <mergeCell ref="H14:H15"/>
    <mergeCell ref="G14:G15"/>
    <mergeCell ref="G35:G36"/>
    <mergeCell ref="H35:H36"/>
    <mergeCell ref="D35:F35"/>
    <mergeCell ref="J14:J15"/>
    <mergeCell ref="B42:B43"/>
    <mergeCell ref="J35:J36"/>
    <mergeCell ref="C103:H103"/>
    <mergeCell ref="C104:H104"/>
    <mergeCell ref="B100:H100"/>
    <mergeCell ref="C101:H101"/>
    <mergeCell ref="C102:H102"/>
    <mergeCell ref="C79:C80"/>
    <mergeCell ref="D79:F79"/>
    <mergeCell ref="G79:G80"/>
    <mergeCell ref="B81:B83"/>
    <mergeCell ref="B37:B39"/>
    <mergeCell ref="B40:B41"/>
    <mergeCell ref="B105:H105"/>
    <mergeCell ref="I14:I15"/>
    <mergeCell ref="I35:I36"/>
    <mergeCell ref="B14:B15"/>
    <mergeCell ref="C14:C15"/>
    <mergeCell ref="D14:F14"/>
    <mergeCell ref="B16:B18"/>
    <mergeCell ref="D19:D20"/>
    <mergeCell ref="B35:B36"/>
    <mergeCell ref="C35:C36"/>
    <mergeCell ref="B19:B21"/>
    <mergeCell ref="I58:I59"/>
    <mergeCell ref="B84:B85"/>
    <mergeCell ref="D84:D85"/>
    <mergeCell ref="D40:D41"/>
    <mergeCell ref="C107:H107"/>
    <mergeCell ref="J58:J59"/>
    <mergeCell ref="B60:B62"/>
    <mergeCell ref="B63:B65"/>
    <mergeCell ref="D63:D64"/>
    <mergeCell ref="B58:B59"/>
    <mergeCell ref="C58:C59"/>
    <mergeCell ref="D58:F58"/>
    <mergeCell ref="G58:G59"/>
    <mergeCell ref="H58:H59"/>
    <mergeCell ref="J79:J80"/>
    <mergeCell ref="C106:H106"/>
    <mergeCell ref="B86:B87"/>
    <mergeCell ref="H79:H80"/>
    <mergeCell ref="I79:I80"/>
    <mergeCell ref="B79:B80"/>
  </mergeCells>
  <phoneticPr fontId="1"/>
  <printOptions horizontalCentered="1"/>
  <pageMargins left="0.70866141732283472" right="0.70866141732283472" top="0.31496062992125984" bottom="0.39370078740157483" header="0.31496062992125984" footer="0.31496062992125984"/>
  <pageSetup paperSize="9" scale="3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83"/>
  <sheetViews>
    <sheetView showGridLines="0" tabSelected="1" zoomScale="80" zoomScaleNormal="80" zoomScalePageLayoutView="80" workbookViewId="0"/>
  </sheetViews>
  <sheetFormatPr defaultColWidth="9" defaultRowHeight="14.25"/>
  <cols>
    <col min="1" max="1" width="5.7109375" style="1" customWidth="1"/>
    <col min="2" max="2" width="25.42578125" style="1" customWidth="1"/>
    <col min="3" max="3" width="21.42578125" style="1" customWidth="1"/>
    <col min="4" max="4" width="9.28515625" style="1" hidden="1" customWidth="1"/>
    <col min="5" max="6" width="15" style="1" customWidth="1"/>
    <col min="7" max="7" width="19" style="1" customWidth="1"/>
    <col min="8" max="9" width="15" style="1" customWidth="1"/>
    <col min="10" max="10" width="16.140625" style="1" customWidth="1"/>
    <col min="11" max="16384" width="9" style="1"/>
  </cols>
  <sheetData>
    <row r="8" spans="2:10" ht="15">
      <c r="I8" s="20"/>
    </row>
    <row r="9" spans="2:10" ht="15">
      <c r="I9" s="20"/>
    </row>
    <row r="10" spans="2:10" s="4" customFormat="1" ht="30">
      <c r="B10" s="59" t="s">
        <v>72</v>
      </c>
      <c r="C10" s="59"/>
      <c r="D10" s="59"/>
      <c r="E10" s="59"/>
      <c r="F10" s="59"/>
      <c r="G10" s="59"/>
      <c r="H10" s="59"/>
    </row>
    <row r="11" spans="2:10" s="4" customFormat="1" ht="11.25" customHeight="1">
      <c r="B11" s="2"/>
      <c r="C11" s="3"/>
      <c r="E11" s="5"/>
      <c r="F11" s="5"/>
    </row>
    <row r="12" spans="2:10" ht="29.25" customHeight="1">
      <c r="B12" s="60" t="s">
        <v>79</v>
      </c>
      <c r="C12" s="60"/>
      <c r="D12" s="60"/>
      <c r="E12" s="60"/>
      <c r="F12" s="60"/>
      <c r="G12" s="60"/>
      <c r="H12" s="60"/>
    </row>
    <row r="13" spans="2:10" ht="24.75" customHeight="1" thickBot="1">
      <c r="B13" s="32" t="s">
        <v>71</v>
      </c>
      <c r="C13" s="32"/>
      <c r="D13" s="32"/>
      <c r="E13" s="32"/>
      <c r="F13" s="32"/>
      <c r="G13" s="32"/>
      <c r="H13" s="32"/>
    </row>
    <row r="14" spans="2:10" ht="18.75" customHeight="1" thickBot="1">
      <c r="B14" s="61" t="s">
        <v>62</v>
      </c>
      <c r="C14" s="61" t="s">
        <v>61</v>
      </c>
      <c r="D14" s="61" t="s">
        <v>60</v>
      </c>
      <c r="E14" s="62"/>
      <c r="F14" s="62"/>
      <c r="G14" s="61" t="s">
        <v>59</v>
      </c>
      <c r="H14" s="61" t="s">
        <v>33</v>
      </c>
      <c r="I14" s="61" t="s">
        <v>31</v>
      </c>
      <c r="J14" s="61" t="s">
        <v>32</v>
      </c>
    </row>
    <row r="15" spans="2:10" ht="29.25" thickBot="1">
      <c r="B15" s="61"/>
      <c r="C15" s="61"/>
      <c r="D15" s="49" t="s">
        <v>15</v>
      </c>
      <c r="E15" s="49" t="s">
        <v>70</v>
      </c>
      <c r="F15" s="49" t="s">
        <v>57</v>
      </c>
      <c r="G15" s="61"/>
      <c r="H15" s="61"/>
      <c r="I15" s="61"/>
      <c r="J15" s="61"/>
    </row>
    <row r="16" spans="2:10" ht="20.25" customHeight="1" thickBot="1">
      <c r="B16" s="63" t="s">
        <v>2</v>
      </c>
      <c r="C16" s="35" t="s">
        <v>56</v>
      </c>
      <c r="D16" s="50" t="s">
        <v>16</v>
      </c>
      <c r="E16" s="28">
        <v>6.7129629629629625E-4</v>
      </c>
      <c r="F16" s="9">
        <f t="shared" ref="F16:F24" si="0">ROUNDUP((MINUTE(E16)*60+SECOND(E16))/60,1)</f>
        <v>1</v>
      </c>
      <c r="G16" s="10">
        <v>1.2769999999999999</v>
      </c>
      <c r="H16" s="54">
        <f t="shared" ref="H16:H24" si="1">G16*$H$25</f>
        <v>0</v>
      </c>
      <c r="I16" s="54">
        <f t="shared" ref="I16:I24" si="2">G16*$I$25</f>
        <v>0</v>
      </c>
      <c r="J16" s="54">
        <f t="shared" ref="J16:J24" si="3">G16*$J$25</f>
        <v>0</v>
      </c>
    </row>
    <row r="17" spans="2:10" ht="15.75" thickBot="1">
      <c r="B17" s="64"/>
      <c r="C17" s="11" t="s">
        <v>4</v>
      </c>
      <c r="D17" s="12" t="s">
        <v>17</v>
      </c>
      <c r="E17" s="29">
        <v>1.1342592592592591E-3</v>
      </c>
      <c r="F17" s="13">
        <f t="shared" si="0"/>
        <v>1.7000000000000002</v>
      </c>
      <c r="G17" s="14">
        <v>1.516</v>
      </c>
      <c r="H17" s="54">
        <f t="shared" si="1"/>
        <v>0</v>
      </c>
      <c r="I17" s="54">
        <f t="shared" si="2"/>
        <v>0</v>
      </c>
      <c r="J17" s="54">
        <f t="shared" si="3"/>
        <v>0</v>
      </c>
    </row>
    <row r="18" spans="2:10" ht="15.75" thickBot="1">
      <c r="B18" s="64"/>
      <c r="C18" s="11" t="s">
        <v>53</v>
      </c>
      <c r="D18" s="12" t="s">
        <v>18</v>
      </c>
      <c r="E18" s="29">
        <v>2.2106481481481478E-3</v>
      </c>
      <c r="F18" s="13">
        <f t="shared" si="0"/>
        <v>3.2</v>
      </c>
      <c r="G18" s="14">
        <v>1.6</v>
      </c>
      <c r="H18" s="54">
        <f t="shared" si="1"/>
        <v>0</v>
      </c>
      <c r="I18" s="54">
        <f t="shared" si="2"/>
        <v>0</v>
      </c>
      <c r="J18" s="54">
        <f t="shared" si="3"/>
        <v>0</v>
      </c>
    </row>
    <row r="19" spans="2:10" ht="15.75" customHeight="1" thickBot="1">
      <c r="B19" s="65" t="s">
        <v>29</v>
      </c>
      <c r="C19" s="11" t="s">
        <v>4</v>
      </c>
      <c r="D19" s="66" t="s">
        <v>19</v>
      </c>
      <c r="E19" s="29">
        <v>1.1342592592592591E-3</v>
      </c>
      <c r="F19" s="13">
        <f t="shared" si="0"/>
        <v>1.7000000000000002</v>
      </c>
      <c r="G19" s="14">
        <v>2.2770000000000001</v>
      </c>
      <c r="H19" s="54">
        <f t="shared" si="1"/>
        <v>0</v>
      </c>
      <c r="I19" s="54">
        <f t="shared" si="2"/>
        <v>0</v>
      </c>
      <c r="J19" s="54">
        <f t="shared" si="3"/>
        <v>0</v>
      </c>
    </row>
    <row r="20" spans="2:10" ht="15.75" thickBot="1">
      <c r="B20" s="64"/>
      <c r="C20" s="11" t="s">
        <v>53</v>
      </c>
      <c r="D20" s="67"/>
      <c r="E20" s="30">
        <v>2.2106481481481478E-3</v>
      </c>
      <c r="F20" s="24">
        <f t="shared" si="0"/>
        <v>3.2</v>
      </c>
      <c r="G20" s="14">
        <v>2.4239999999999999</v>
      </c>
      <c r="H20" s="54">
        <f t="shared" si="1"/>
        <v>0</v>
      </c>
      <c r="I20" s="54">
        <f t="shared" si="2"/>
        <v>0</v>
      </c>
      <c r="J20" s="54">
        <f t="shared" si="3"/>
        <v>0</v>
      </c>
    </row>
    <row r="21" spans="2:10" ht="19.5" customHeight="1" thickBot="1">
      <c r="B21" s="64"/>
      <c r="C21" s="11" t="s">
        <v>66</v>
      </c>
      <c r="D21" s="12" t="s">
        <v>18</v>
      </c>
      <c r="E21" s="29">
        <v>3.2870370370370367E-3</v>
      </c>
      <c r="F21" s="13">
        <f t="shared" si="0"/>
        <v>4.8</v>
      </c>
      <c r="G21" s="14">
        <v>2.5129999999999999</v>
      </c>
      <c r="H21" s="54">
        <f t="shared" si="1"/>
        <v>0</v>
      </c>
      <c r="I21" s="54">
        <f t="shared" si="2"/>
        <v>0</v>
      </c>
      <c r="J21" s="54">
        <f t="shared" si="3"/>
        <v>0</v>
      </c>
    </row>
    <row r="22" spans="2:10" ht="15.75" thickBot="1">
      <c r="B22" s="84" t="s">
        <v>69</v>
      </c>
      <c r="C22" s="11" t="s">
        <v>4</v>
      </c>
      <c r="D22" s="12" t="s">
        <v>68</v>
      </c>
      <c r="E22" s="29">
        <v>2.2106481481481478E-3</v>
      </c>
      <c r="F22" s="13">
        <f t="shared" si="0"/>
        <v>3.2</v>
      </c>
      <c r="G22" s="14">
        <v>2.1040000000000001</v>
      </c>
      <c r="H22" s="54">
        <f t="shared" si="1"/>
        <v>0</v>
      </c>
      <c r="I22" s="54">
        <f t="shared" si="2"/>
        <v>0</v>
      </c>
      <c r="J22" s="54">
        <f t="shared" si="3"/>
        <v>0</v>
      </c>
    </row>
    <row r="23" spans="2:10" ht="15.75" thickBot="1">
      <c r="B23" s="85"/>
      <c r="C23" s="11" t="s">
        <v>53</v>
      </c>
      <c r="D23" s="12" t="s">
        <v>67</v>
      </c>
      <c r="E23" s="29">
        <v>3.4953703703703705E-3</v>
      </c>
      <c r="F23" s="13">
        <f t="shared" si="0"/>
        <v>5.0999999999999996</v>
      </c>
      <c r="G23" s="14">
        <v>2.4340000000000002</v>
      </c>
      <c r="H23" s="54">
        <f t="shared" si="1"/>
        <v>0</v>
      </c>
      <c r="I23" s="54">
        <f t="shared" si="2"/>
        <v>0</v>
      </c>
      <c r="J23" s="54">
        <f t="shared" si="3"/>
        <v>0</v>
      </c>
    </row>
    <row r="24" spans="2:10" ht="15.75" thickBot="1">
      <c r="B24" s="86"/>
      <c r="C24" s="11" t="s">
        <v>66</v>
      </c>
      <c r="D24" s="12" t="s">
        <v>65</v>
      </c>
      <c r="E24" s="29">
        <v>5.7986111111111112E-3</v>
      </c>
      <c r="F24" s="13">
        <f t="shared" si="0"/>
        <v>8.4</v>
      </c>
      <c r="G24" s="14">
        <v>2.3130000000000002</v>
      </c>
      <c r="H24" s="54">
        <f t="shared" si="1"/>
        <v>0</v>
      </c>
      <c r="I24" s="54">
        <f t="shared" si="2"/>
        <v>0</v>
      </c>
      <c r="J24" s="54">
        <f t="shared" si="3"/>
        <v>0</v>
      </c>
    </row>
    <row r="25" spans="2:10">
      <c r="G25" s="1" t="s">
        <v>52</v>
      </c>
      <c r="H25" s="15">
        <f>H27/H26</f>
        <v>0</v>
      </c>
      <c r="I25" s="15">
        <f>I27/I26</f>
        <v>0</v>
      </c>
      <c r="J25" s="15">
        <f>J27/J26</f>
        <v>0</v>
      </c>
    </row>
    <row r="26" spans="2:10">
      <c r="G26" s="1" t="s">
        <v>51</v>
      </c>
      <c r="H26" s="16">
        <v>160</v>
      </c>
      <c r="I26" s="16">
        <v>330</v>
      </c>
      <c r="J26" s="16">
        <v>700</v>
      </c>
    </row>
    <row r="27" spans="2:10" ht="15">
      <c r="G27" s="1" t="s">
        <v>50</v>
      </c>
      <c r="H27" s="87"/>
      <c r="I27" s="87"/>
      <c r="J27" s="87"/>
    </row>
    <row r="28" spans="2:10">
      <c r="G28" s="17"/>
      <c r="H28" s="33" t="s">
        <v>78</v>
      </c>
      <c r="I28" s="33" t="s">
        <v>78</v>
      </c>
      <c r="J28" s="33" t="s">
        <v>78</v>
      </c>
    </row>
    <row r="29" spans="2:10">
      <c r="H29" s="15"/>
      <c r="I29" s="15"/>
    </row>
    <row r="30" spans="2:10">
      <c r="H30" s="16"/>
      <c r="I30" s="16"/>
    </row>
    <row r="31" spans="2:10">
      <c r="H31" s="16"/>
      <c r="I31" s="16"/>
    </row>
    <row r="32" spans="2:10">
      <c r="H32" s="31"/>
      <c r="I32" s="31"/>
    </row>
    <row r="33" spans="1:10">
      <c r="G33" s="17"/>
      <c r="H33" s="19"/>
      <c r="I33" s="18"/>
    </row>
    <row r="34" spans="1:10">
      <c r="G34" s="17"/>
      <c r="H34" s="19"/>
      <c r="I34" s="18"/>
    </row>
    <row r="35" spans="1:10" ht="29.25" customHeight="1">
      <c r="B35" s="39" t="s">
        <v>81</v>
      </c>
      <c r="G35" s="17"/>
      <c r="H35" s="19"/>
      <c r="I35" s="18"/>
    </row>
    <row r="36" spans="1:10" ht="29.25" customHeight="1" thickBot="1">
      <c r="B36" s="32" t="s">
        <v>63</v>
      </c>
      <c r="C36" s="32"/>
      <c r="D36" s="32"/>
      <c r="E36" s="32"/>
      <c r="F36" s="32"/>
      <c r="G36" s="32"/>
      <c r="H36" s="32"/>
      <c r="I36" s="17"/>
    </row>
    <row r="37" spans="1:10" ht="18.75" customHeight="1" thickBot="1">
      <c r="B37" s="61" t="s">
        <v>62</v>
      </c>
      <c r="C37" s="61" t="s">
        <v>61</v>
      </c>
      <c r="D37" s="61" t="s">
        <v>60</v>
      </c>
      <c r="E37" s="62"/>
      <c r="F37" s="62"/>
      <c r="G37" s="61" t="s">
        <v>59</v>
      </c>
      <c r="H37" s="61" t="s">
        <v>33</v>
      </c>
      <c r="I37" s="61" t="s">
        <v>31</v>
      </c>
      <c r="J37" s="61" t="s">
        <v>32</v>
      </c>
    </row>
    <row r="38" spans="1:10" ht="29.25" thickBot="1">
      <c r="B38" s="61"/>
      <c r="C38" s="61"/>
      <c r="D38" s="49" t="s">
        <v>15</v>
      </c>
      <c r="E38" s="49" t="s">
        <v>58</v>
      </c>
      <c r="F38" s="49" t="s">
        <v>57</v>
      </c>
      <c r="G38" s="61"/>
      <c r="H38" s="61"/>
      <c r="I38" s="61"/>
      <c r="J38" s="61"/>
    </row>
    <row r="39" spans="1:10" ht="20.25" customHeight="1" thickBot="1">
      <c r="B39" s="63" t="s">
        <v>2</v>
      </c>
      <c r="C39" s="35" t="s">
        <v>56</v>
      </c>
      <c r="D39" s="50" t="s">
        <v>16</v>
      </c>
      <c r="E39" s="28">
        <v>1.1226851851851851E-3</v>
      </c>
      <c r="F39" s="9">
        <f t="shared" ref="F39:F47" si="4">ROUNDUP((MINUTE(E39)*60+SECOND(E39))/60,1)</f>
        <v>1.7000000000000002</v>
      </c>
      <c r="G39" s="10">
        <v>2.5230000000000001</v>
      </c>
      <c r="H39" s="54">
        <f t="shared" ref="H39:H47" si="5">G39*$H$48</f>
        <v>0</v>
      </c>
      <c r="I39" s="54">
        <f t="shared" ref="I39:I47" si="6">G39*$I$48</f>
        <v>0</v>
      </c>
      <c r="J39" s="54">
        <f t="shared" ref="J39:J47" si="7">G39*$J$48</f>
        <v>0</v>
      </c>
    </row>
    <row r="40" spans="1:10" ht="15.75" thickBot="1">
      <c r="B40" s="64"/>
      <c r="C40" s="11" t="s">
        <v>4</v>
      </c>
      <c r="D40" s="12" t="s">
        <v>17</v>
      </c>
      <c r="E40" s="29">
        <v>1.9560185185185184E-3</v>
      </c>
      <c r="F40" s="13">
        <f t="shared" si="4"/>
        <v>2.9</v>
      </c>
      <c r="G40" s="14">
        <v>2.9950000000000001</v>
      </c>
      <c r="H40" s="54">
        <f t="shared" si="5"/>
        <v>0</v>
      </c>
      <c r="I40" s="54">
        <f t="shared" si="6"/>
        <v>0</v>
      </c>
      <c r="J40" s="54">
        <f t="shared" si="7"/>
        <v>0</v>
      </c>
    </row>
    <row r="41" spans="1:10" ht="15.75" thickBot="1">
      <c r="B41" s="64"/>
      <c r="C41" s="11" t="s">
        <v>53</v>
      </c>
      <c r="D41" s="12" t="s">
        <v>18</v>
      </c>
      <c r="E41" s="29">
        <v>3.8773148148148143E-3</v>
      </c>
      <c r="F41" s="13">
        <f t="shared" si="4"/>
        <v>5.6</v>
      </c>
      <c r="G41" s="14">
        <v>3.0979999999999999</v>
      </c>
      <c r="H41" s="54">
        <f t="shared" si="5"/>
        <v>0</v>
      </c>
      <c r="I41" s="54">
        <f t="shared" si="6"/>
        <v>0</v>
      </c>
      <c r="J41" s="54">
        <f t="shared" si="7"/>
        <v>0</v>
      </c>
    </row>
    <row r="42" spans="1:10" ht="15.75" thickBot="1">
      <c r="B42" s="65" t="s">
        <v>34</v>
      </c>
      <c r="C42" s="11" t="s">
        <v>4</v>
      </c>
      <c r="D42" s="66" t="s">
        <v>19</v>
      </c>
      <c r="E42" s="29">
        <v>1.9560185185185184E-3</v>
      </c>
      <c r="F42" s="13">
        <f t="shared" si="4"/>
        <v>2.9</v>
      </c>
      <c r="G42" s="14">
        <v>4.5640000000000001</v>
      </c>
      <c r="H42" s="54">
        <f t="shared" si="5"/>
        <v>0</v>
      </c>
      <c r="I42" s="54">
        <f t="shared" si="6"/>
        <v>0</v>
      </c>
      <c r="J42" s="54">
        <f t="shared" si="7"/>
        <v>0</v>
      </c>
    </row>
    <row r="43" spans="1:10" ht="15.75" thickBot="1">
      <c r="B43" s="64"/>
      <c r="C43" s="11" t="s">
        <v>55</v>
      </c>
      <c r="D43" s="67"/>
      <c r="E43" s="30">
        <v>3.8773148148148143E-3</v>
      </c>
      <c r="F43" s="24">
        <f t="shared" si="4"/>
        <v>5.6</v>
      </c>
      <c r="G43" s="14">
        <v>4.7910000000000004</v>
      </c>
      <c r="H43" s="54">
        <f t="shared" si="5"/>
        <v>0</v>
      </c>
      <c r="I43" s="54">
        <f t="shared" si="6"/>
        <v>0</v>
      </c>
      <c r="J43" s="54">
        <f t="shared" si="7"/>
        <v>0</v>
      </c>
    </row>
    <row r="44" spans="1:10" ht="15.75" thickBot="1">
      <c r="B44" s="64"/>
      <c r="C44" s="11" t="s">
        <v>64</v>
      </c>
      <c r="D44" s="12" t="s">
        <v>18</v>
      </c>
      <c r="E44" s="29">
        <v>5.7870370370370376E-3</v>
      </c>
      <c r="F44" s="13">
        <f t="shared" si="4"/>
        <v>8.4</v>
      </c>
      <c r="G44" s="14">
        <v>4.8280000000000003</v>
      </c>
      <c r="H44" s="54">
        <f t="shared" si="5"/>
        <v>0</v>
      </c>
      <c r="I44" s="54">
        <f t="shared" si="6"/>
        <v>0</v>
      </c>
      <c r="J44" s="54">
        <f t="shared" si="7"/>
        <v>0</v>
      </c>
    </row>
    <row r="45" spans="1:10" ht="15.75" thickBot="1">
      <c r="A45" s="43"/>
      <c r="B45" s="68" t="s">
        <v>54</v>
      </c>
      <c r="C45" s="44" t="s">
        <v>4</v>
      </c>
      <c r="D45" s="41"/>
      <c r="E45" s="29">
        <v>3.8773148148148143E-3</v>
      </c>
      <c r="F45" s="13">
        <f t="shared" si="4"/>
        <v>5.6</v>
      </c>
      <c r="G45" s="47">
        <v>4.2009999999999996</v>
      </c>
      <c r="H45" s="55">
        <f t="shared" si="5"/>
        <v>0</v>
      </c>
      <c r="I45" s="55">
        <f t="shared" si="6"/>
        <v>0</v>
      </c>
      <c r="J45" s="54">
        <f t="shared" si="7"/>
        <v>0</v>
      </c>
    </row>
    <row r="46" spans="1:10" ht="15.75" thickBot="1">
      <c r="B46" s="69"/>
      <c r="C46" s="42" t="s">
        <v>53</v>
      </c>
      <c r="D46" s="41"/>
      <c r="E46" s="45">
        <v>6.1342592592592594E-3</v>
      </c>
      <c r="F46" s="13">
        <f t="shared" si="4"/>
        <v>8.9</v>
      </c>
      <c r="G46" s="46">
        <v>4.8339999999999996</v>
      </c>
      <c r="H46" s="56">
        <f t="shared" si="5"/>
        <v>0</v>
      </c>
      <c r="I46" s="56">
        <f t="shared" si="6"/>
        <v>0</v>
      </c>
      <c r="J46" s="54">
        <f t="shared" si="7"/>
        <v>0</v>
      </c>
    </row>
    <row r="47" spans="1:10" ht="15.75" thickBot="1">
      <c r="B47" s="83"/>
      <c r="C47" s="52" t="s">
        <v>64</v>
      </c>
      <c r="D47" s="41"/>
      <c r="E47" s="51">
        <v>1.0347222222222223E-2</v>
      </c>
      <c r="F47" s="13">
        <f t="shared" si="4"/>
        <v>14.9</v>
      </c>
      <c r="G47" s="46">
        <v>5.2350000000000003</v>
      </c>
      <c r="H47" s="56">
        <f t="shared" si="5"/>
        <v>0</v>
      </c>
      <c r="I47" s="56">
        <f t="shared" si="6"/>
        <v>0</v>
      </c>
      <c r="J47" s="54">
        <f t="shared" si="7"/>
        <v>0</v>
      </c>
    </row>
    <row r="48" spans="1:10">
      <c r="G48" s="1" t="s">
        <v>52</v>
      </c>
      <c r="H48" s="15">
        <f>H50/H49</f>
        <v>0</v>
      </c>
      <c r="I48" s="15">
        <f>I50/I49</f>
        <v>0</v>
      </c>
      <c r="J48" s="15">
        <f>J50/J49</f>
        <v>0</v>
      </c>
    </row>
    <row r="49" spans="2:10">
      <c r="G49" s="1" t="s">
        <v>51</v>
      </c>
      <c r="H49" s="16">
        <v>160</v>
      </c>
      <c r="I49" s="16">
        <v>330</v>
      </c>
      <c r="J49" s="16">
        <v>770</v>
      </c>
    </row>
    <row r="50" spans="2:10" ht="15">
      <c r="G50" s="1" t="s">
        <v>50</v>
      </c>
      <c r="H50" s="88"/>
      <c r="I50" s="88"/>
      <c r="J50" s="88"/>
    </row>
    <row r="51" spans="2:10" ht="33.75">
      <c r="B51" s="39" t="s">
        <v>80</v>
      </c>
      <c r="G51" s="17"/>
      <c r="H51" s="19"/>
      <c r="I51" s="18"/>
    </row>
    <row r="52" spans="2:10" s="21" customFormat="1" ht="24" thickBot="1">
      <c r="B52" s="32" t="s">
        <v>63</v>
      </c>
      <c r="C52" s="32"/>
      <c r="D52" s="32"/>
      <c r="E52" s="32"/>
      <c r="F52" s="32"/>
      <c r="G52" s="32"/>
      <c r="H52" s="32"/>
      <c r="I52" s="17"/>
      <c r="J52" s="1"/>
    </row>
    <row r="53" spans="2:10" s="21" customFormat="1" ht="15.75" customHeight="1" thickBot="1">
      <c r="B53" s="61" t="s">
        <v>62</v>
      </c>
      <c r="C53" s="61" t="s">
        <v>61</v>
      </c>
      <c r="D53" s="61" t="s">
        <v>60</v>
      </c>
      <c r="E53" s="62"/>
      <c r="F53" s="62"/>
      <c r="G53" s="61" t="s">
        <v>59</v>
      </c>
      <c r="H53" s="61" t="s">
        <v>33</v>
      </c>
      <c r="I53" s="61" t="s">
        <v>31</v>
      </c>
      <c r="J53" s="61" t="s">
        <v>32</v>
      </c>
    </row>
    <row r="54" spans="2:10" s="21" customFormat="1" ht="29.25" thickBot="1">
      <c r="B54" s="61"/>
      <c r="C54" s="61"/>
      <c r="D54" s="49" t="s">
        <v>15</v>
      </c>
      <c r="E54" s="49" t="s">
        <v>58</v>
      </c>
      <c r="F54" s="49" t="s">
        <v>57</v>
      </c>
      <c r="G54" s="61"/>
      <c r="H54" s="61"/>
      <c r="I54" s="61"/>
      <c r="J54" s="61"/>
    </row>
    <row r="55" spans="2:10" s="21" customFormat="1" ht="15.75" thickBot="1">
      <c r="B55" s="63" t="s">
        <v>2</v>
      </c>
      <c r="C55" s="35" t="s">
        <v>56</v>
      </c>
      <c r="D55" s="50" t="s">
        <v>16</v>
      </c>
      <c r="E55" s="28">
        <v>5.4398148148148144E-4</v>
      </c>
      <c r="F55" s="9">
        <f t="shared" ref="F55:F63" si="8">ROUNDUP((MINUTE(E55)*60+SECOND(E55))/60,1)</f>
        <v>0.79999999999999993</v>
      </c>
      <c r="G55" s="10">
        <v>1.448</v>
      </c>
      <c r="H55" s="54">
        <f t="shared" ref="H55:H63" si="9">G55*$H$64</f>
        <v>0</v>
      </c>
      <c r="I55" s="54">
        <f t="shared" ref="I55:I63" si="10">G55*$I$64</f>
        <v>0</v>
      </c>
      <c r="J55" s="54">
        <f t="shared" ref="J55:J63" si="11">G55*$J$64</f>
        <v>0</v>
      </c>
    </row>
    <row r="56" spans="2:10" s="21" customFormat="1" ht="15.75" thickBot="1">
      <c r="B56" s="64"/>
      <c r="C56" s="11" t="s">
        <v>3</v>
      </c>
      <c r="D56" s="12" t="s">
        <v>17</v>
      </c>
      <c r="E56" s="29">
        <v>9.3750000000000007E-4</v>
      </c>
      <c r="F56" s="13">
        <f t="shared" si="8"/>
        <v>1.4000000000000001</v>
      </c>
      <c r="G56" s="14">
        <v>2.3769999999999998</v>
      </c>
      <c r="H56" s="54">
        <f t="shared" si="9"/>
        <v>0</v>
      </c>
      <c r="I56" s="54">
        <f t="shared" si="10"/>
        <v>0</v>
      </c>
      <c r="J56" s="54">
        <f t="shared" si="11"/>
        <v>0</v>
      </c>
    </row>
    <row r="57" spans="2:10" s="21" customFormat="1" ht="15.75" thickBot="1">
      <c r="B57" s="64"/>
      <c r="C57" s="11" t="s">
        <v>4</v>
      </c>
      <c r="D57" s="12" t="s">
        <v>18</v>
      </c>
      <c r="E57" s="29">
        <v>1.6666666666666668E-3</v>
      </c>
      <c r="F57" s="13">
        <f t="shared" si="8"/>
        <v>2.4</v>
      </c>
      <c r="G57" s="14">
        <v>2.8029999999999999</v>
      </c>
      <c r="H57" s="54">
        <f t="shared" si="9"/>
        <v>0</v>
      </c>
      <c r="I57" s="54">
        <f t="shared" si="10"/>
        <v>0</v>
      </c>
      <c r="J57" s="54">
        <f t="shared" si="11"/>
        <v>0</v>
      </c>
    </row>
    <row r="58" spans="2:10" s="21" customFormat="1" ht="15.75" customHeight="1" thickBot="1">
      <c r="B58" s="65" t="s">
        <v>34</v>
      </c>
      <c r="C58" s="11" t="s">
        <v>3</v>
      </c>
      <c r="D58" s="66" t="s">
        <v>19</v>
      </c>
      <c r="E58" s="29">
        <v>9.6064814814814808E-4</v>
      </c>
      <c r="F58" s="13">
        <f t="shared" si="8"/>
        <v>1.4000000000000001</v>
      </c>
      <c r="G58" s="14">
        <v>3.258</v>
      </c>
      <c r="H58" s="54">
        <f t="shared" si="9"/>
        <v>0</v>
      </c>
      <c r="I58" s="54">
        <f t="shared" si="10"/>
        <v>0</v>
      </c>
      <c r="J58" s="54">
        <f t="shared" si="11"/>
        <v>0</v>
      </c>
    </row>
    <row r="59" spans="2:10" ht="18" customHeight="1" thickBot="1">
      <c r="B59" s="64"/>
      <c r="C59" s="11" t="s">
        <v>4</v>
      </c>
      <c r="D59" s="67"/>
      <c r="E59" s="30">
        <v>1.6666666666666668E-3</v>
      </c>
      <c r="F59" s="24">
        <f t="shared" si="8"/>
        <v>2.4</v>
      </c>
      <c r="G59" s="14">
        <v>3.7330000000000001</v>
      </c>
      <c r="H59" s="54">
        <f t="shared" si="9"/>
        <v>0</v>
      </c>
      <c r="I59" s="54">
        <f t="shared" si="10"/>
        <v>0</v>
      </c>
      <c r="J59" s="54">
        <f t="shared" si="11"/>
        <v>0</v>
      </c>
    </row>
    <row r="60" spans="2:10" ht="15.75" thickBot="1">
      <c r="B60" s="64"/>
      <c r="C60" s="11" t="s">
        <v>55</v>
      </c>
      <c r="D60" s="12" t="s">
        <v>18</v>
      </c>
      <c r="E60" s="29">
        <v>3.8657407407407408E-3</v>
      </c>
      <c r="F60" s="13">
        <f t="shared" si="8"/>
        <v>5.6</v>
      </c>
      <c r="G60" s="14">
        <v>4.55</v>
      </c>
      <c r="H60" s="54">
        <f t="shared" si="9"/>
        <v>0</v>
      </c>
      <c r="I60" s="54">
        <f t="shared" si="10"/>
        <v>0</v>
      </c>
      <c r="J60" s="54">
        <f t="shared" si="11"/>
        <v>0</v>
      </c>
    </row>
    <row r="61" spans="2:10" ht="15.75" thickBot="1">
      <c r="B61" s="68" t="s">
        <v>54</v>
      </c>
      <c r="C61" s="44" t="s">
        <v>3</v>
      </c>
      <c r="D61" s="41"/>
      <c r="E61" s="29">
        <v>2.0370370370370373E-3</v>
      </c>
      <c r="F61" s="13">
        <f t="shared" si="8"/>
        <v>3</v>
      </c>
      <c r="G61" s="47">
        <v>4.1589999999999998</v>
      </c>
      <c r="H61" s="54">
        <f t="shared" si="9"/>
        <v>0</v>
      </c>
      <c r="I61" s="54">
        <f t="shared" si="10"/>
        <v>0</v>
      </c>
      <c r="J61" s="54">
        <f t="shared" si="11"/>
        <v>0</v>
      </c>
    </row>
    <row r="62" spans="2:10" ht="15.75" thickBot="1">
      <c r="B62" s="69"/>
      <c r="C62" s="42" t="s">
        <v>4</v>
      </c>
      <c r="D62" s="41"/>
      <c r="E62" s="45">
        <v>3.2870370370370367E-3</v>
      </c>
      <c r="F62" s="13">
        <f t="shared" si="8"/>
        <v>4.8</v>
      </c>
      <c r="G62" s="46">
        <v>4.6760000000000002</v>
      </c>
      <c r="H62" s="54">
        <f t="shared" si="9"/>
        <v>0</v>
      </c>
      <c r="I62" s="54">
        <f t="shared" si="10"/>
        <v>0</v>
      </c>
      <c r="J62" s="54">
        <f t="shared" si="11"/>
        <v>0</v>
      </c>
    </row>
    <row r="63" spans="2:10" ht="15.75" thickBot="1">
      <c r="B63" s="83"/>
      <c r="C63" s="52" t="s">
        <v>53</v>
      </c>
      <c r="D63" s="41"/>
      <c r="E63" s="51">
        <v>3.8657407407407408E-3</v>
      </c>
      <c r="F63" s="13">
        <f t="shared" si="8"/>
        <v>5.6</v>
      </c>
      <c r="G63" s="46">
        <v>4.6719999999999997</v>
      </c>
      <c r="H63" s="54">
        <f t="shared" si="9"/>
        <v>0</v>
      </c>
      <c r="I63" s="54">
        <f t="shared" si="10"/>
        <v>0</v>
      </c>
      <c r="J63" s="54">
        <f t="shared" si="11"/>
        <v>0</v>
      </c>
    </row>
    <row r="64" spans="2:10">
      <c r="G64" s="1" t="s">
        <v>52</v>
      </c>
      <c r="H64" s="15">
        <f>H66/H65</f>
        <v>0</v>
      </c>
      <c r="I64" s="15">
        <f>I66/I65</f>
        <v>0</v>
      </c>
      <c r="J64" s="15">
        <f>J66/J65</f>
        <v>0</v>
      </c>
    </row>
    <row r="65" spans="2:10">
      <c r="G65" s="1" t="s">
        <v>51</v>
      </c>
      <c r="H65" s="16">
        <v>160</v>
      </c>
      <c r="I65" s="16">
        <v>330</v>
      </c>
      <c r="J65" s="16">
        <v>770</v>
      </c>
    </row>
    <row r="66" spans="2:10" ht="15">
      <c r="G66" s="1" t="s">
        <v>50</v>
      </c>
      <c r="H66" s="87"/>
      <c r="I66" s="87"/>
      <c r="J66" s="87"/>
    </row>
    <row r="67" spans="2:10">
      <c r="G67" s="17"/>
      <c r="H67" s="33" t="s">
        <v>78</v>
      </c>
      <c r="I67" s="33" t="s">
        <v>78</v>
      </c>
      <c r="J67" s="33" t="s">
        <v>78</v>
      </c>
    </row>
    <row r="68" spans="2:10">
      <c r="G68" s="17"/>
      <c r="H68" s="33"/>
      <c r="I68" s="33"/>
      <c r="J68" s="33"/>
    </row>
    <row r="69" spans="2:10">
      <c r="G69" s="17"/>
      <c r="H69" s="33"/>
      <c r="I69" s="33"/>
      <c r="J69" s="33"/>
    </row>
    <row r="76" spans="2:10" ht="15" thickBot="1"/>
    <row r="77" spans="2:10" ht="18">
      <c r="B77" s="70" t="s">
        <v>21</v>
      </c>
      <c r="C77" s="71"/>
      <c r="D77" s="71"/>
      <c r="E77" s="71"/>
      <c r="F77" s="71"/>
      <c r="G77" s="71"/>
      <c r="H77" s="72"/>
    </row>
    <row r="78" spans="2:10" ht="15.75">
      <c r="B78" s="22" t="s">
        <v>22</v>
      </c>
      <c r="C78" s="76" t="s">
        <v>23</v>
      </c>
      <c r="D78" s="76"/>
      <c r="E78" s="76"/>
      <c r="F78" s="76"/>
      <c r="G78" s="76"/>
      <c r="H78" s="77"/>
    </row>
    <row r="79" spans="2:10" ht="15.75">
      <c r="B79" s="22" t="s">
        <v>27</v>
      </c>
      <c r="C79" s="76" t="s">
        <v>30</v>
      </c>
      <c r="D79" s="76"/>
      <c r="E79" s="76"/>
      <c r="F79" s="76"/>
      <c r="G79" s="76"/>
      <c r="H79" s="77"/>
    </row>
    <row r="80" spans="2:10" ht="15.75">
      <c r="B80" s="22" t="s">
        <v>24</v>
      </c>
      <c r="C80" s="76" t="s">
        <v>28</v>
      </c>
      <c r="D80" s="76"/>
      <c r="E80" s="76"/>
      <c r="F80" s="76"/>
      <c r="G80" s="76"/>
      <c r="H80" s="77"/>
    </row>
    <row r="81" spans="2:8" ht="15.75">
      <c r="B81" s="22" t="s">
        <v>26</v>
      </c>
      <c r="C81" s="76" t="s">
        <v>25</v>
      </c>
      <c r="D81" s="76"/>
      <c r="E81" s="76"/>
      <c r="F81" s="76"/>
      <c r="G81" s="76"/>
      <c r="H81" s="77"/>
    </row>
    <row r="82" spans="2:8" ht="15.75">
      <c r="B82" s="78" t="s">
        <v>49</v>
      </c>
      <c r="C82" s="79"/>
      <c r="D82" s="79"/>
      <c r="E82" s="79"/>
      <c r="F82" s="79"/>
      <c r="G82" s="79"/>
      <c r="H82" s="80"/>
    </row>
    <row r="83" spans="2:8" ht="15.75">
      <c r="B83" s="23" t="s">
        <v>48</v>
      </c>
      <c r="C83" s="81" t="s">
        <v>47</v>
      </c>
      <c r="D83" s="81"/>
      <c r="E83" s="81"/>
      <c r="F83" s="81"/>
      <c r="G83" s="81"/>
      <c r="H83" s="82"/>
    </row>
  </sheetData>
  <sheetProtection password="CC7F" sheet="1" objects="1" scenarios="1"/>
  <mergeCells count="42">
    <mergeCell ref="C83:H83"/>
    <mergeCell ref="B10:H10"/>
    <mergeCell ref="B12:H12"/>
    <mergeCell ref="C80:H80"/>
    <mergeCell ref="C81:H81"/>
    <mergeCell ref="B77:H77"/>
    <mergeCell ref="C78:H78"/>
    <mergeCell ref="C79:H79"/>
    <mergeCell ref="H14:H15"/>
    <mergeCell ref="G14:G15"/>
    <mergeCell ref="B16:B18"/>
    <mergeCell ref="D19:D20"/>
    <mergeCell ref="B37:B38"/>
    <mergeCell ref="C37:C38"/>
    <mergeCell ref="B19:B21"/>
    <mergeCell ref="B22:B24"/>
    <mergeCell ref="J14:J15"/>
    <mergeCell ref="B45:B47"/>
    <mergeCell ref="J37:J38"/>
    <mergeCell ref="B82:H82"/>
    <mergeCell ref="I14:I15"/>
    <mergeCell ref="I37:I38"/>
    <mergeCell ref="B14:B15"/>
    <mergeCell ref="C14:C15"/>
    <mergeCell ref="D14:F14"/>
    <mergeCell ref="G37:G38"/>
    <mergeCell ref="H37:H38"/>
    <mergeCell ref="D37:F37"/>
    <mergeCell ref="B39:B41"/>
    <mergeCell ref="B42:B44"/>
    <mergeCell ref="D42:D43"/>
    <mergeCell ref="H53:H54"/>
    <mergeCell ref="B61:B63"/>
    <mergeCell ref="I53:I54"/>
    <mergeCell ref="J53:J54"/>
    <mergeCell ref="B55:B57"/>
    <mergeCell ref="B58:B60"/>
    <mergeCell ref="D58:D59"/>
    <mergeCell ref="B53:B54"/>
    <mergeCell ref="C53:C54"/>
    <mergeCell ref="D53:F53"/>
    <mergeCell ref="G53:G54"/>
  </mergeCells>
  <phoneticPr fontId="1"/>
  <printOptions horizontalCentered="1"/>
  <pageMargins left="0.70866141732283472" right="0.70866141732283472" top="0.31496062992125984" bottom="0.39370078740157483" header="0.31496062992125984" footer="0.31496062992125984"/>
  <pageSetup paperSize="9" scale="3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workbook" ma:contentTypeID="0x010100A5C2F139516B419D801AC6C18942554D00AA8563F5FBE14B63B1F6A0B74CCC8E7F00981DF1C04C101E47866E4FF2AE4CD6A4" ma:contentTypeVersion="61" ma:contentTypeDescription="Create a new document." ma:contentTypeScope="" ma:versionID="8e5e35a69d446ec59a7971be5178800c">
  <xsd:schema xmlns:xsd="http://www.w3.org/2001/XMLSchema" xmlns:xs="http://www.w3.org/2001/XMLSchema" xmlns:p="http://schemas.microsoft.com/office/2006/metadata/properties" xmlns:ns2="34ad4337-4d1a-4cf9-92f8-9d8f5b62f5eb" xmlns:ns3="aae4bf8a-8c8c-43ff-806f-9aeb51a1c4ff" targetNamespace="http://schemas.microsoft.com/office/2006/metadata/properties" ma:root="true" ma:fieldsID="c4a99731d3bb94d1741d646c62d29a00" ns2:_="" ns3:_="">
    <xsd:import namespace="34ad4337-4d1a-4cf9-92f8-9d8f5b62f5eb"/>
    <xsd:import namespace="aae4bf8a-8c8c-43ff-806f-9aeb51a1c4ff"/>
    <xsd:element name="properties">
      <xsd:complexType>
        <xsd:sequence>
          <xsd:element name="documentManagement">
            <xsd:complexType>
              <xsd:all>
                <xsd:element ref="ns2:de11e694b1f54d648ce299e642d5bcf1" minOccurs="0"/>
                <xsd:element ref="ns3:TaxCatchAll" minOccurs="0"/>
                <xsd:element ref="ns3:TaxCatchAllLabel" minOccurs="0"/>
                <xsd:element ref="ns2:p5802e9f679e448797c296a8138502fc" minOccurs="0"/>
                <xsd:element ref="ns2:cf56edc3ac25401ab80b450a200db50a" minOccurs="0"/>
                <xsd:element ref="ns2:CanonConfidentiality" minOccurs="0"/>
                <xsd:element ref="ns2:Pi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d4337-4d1a-4cf9-92f8-9d8f5b62f5eb" elementFormDefault="qualified">
    <xsd:import namespace="http://schemas.microsoft.com/office/2006/documentManagement/types"/>
    <xsd:import namespace="http://schemas.microsoft.com/office/infopath/2007/PartnerControls"/>
    <xsd:element name="de11e694b1f54d648ce299e642d5bcf1" ma:index="8" nillable="true" ma:taxonomy="true" ma:internalName="de11e694b1f54d648ce299e642d5bcf1" ma:taxonomyFieldName="MiruCompany" ma:displayName="Company" ma:default="1;#Canon Europe Ltd.|72e46498-5bd3-4fc3-a5b5-da825c6823e4" ma:fieldId="{de11e694-b1f5-4d64-8ce2-99e642d5bcf1}" ma:sspId="fb1c8b08-49f9-4132-9cfe-693e3dd41c59" ma:termSetId="13214490-7372-408e-8dd7-205f54cebe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802e9f679e448797c296a8138502fc" ma:index="12" nillable="true" ma:taxonomy="true" ma:internalName="p5802e9f679e448797c296a8138502fc" ma:taxonomyFieldName="MiruBusinessGroup" ma:displayName="Business Group" ma:fieldId="{95802e9f-679e-4487-97c2-96a8138502fc}" ma:sspId="fb1c8b08-49f9-4132-9cfe-693e3dd41c59" ma:termSetId="bb47bc66-d957-4d23-bcda-d6c71d82d3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6edc3ac25401ab80b450a200db50a" ma:index="14" nillable="true" ma:taxonomy="true" ma:internalName="cf56edc3ac25401ab80b450a200db50a" ma:taxonomyFieldName="MiruFunction" ma:displayName="Function" ma:fieldId="{cf56edc3-ac25-401a-b80b-450a200db50a}" ma:sspId="fb1c8b08-49f9-4132-9cfe-693e3dd41c59" ma:termSetId="61d8cea0-3e82-43b3-abb2-7af478872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nonConfidentiality" ma:index="16" nillable="true" ma:displayName="Confidentiality" ma:default="R3" ma:description="Confidentiality" ma:internalName="CanonConfidentiality">
      <xsd:simpleType>
        <xsd:restriction base="dms:Choice">
          <xsd:enumeration value="R1"/>
          <xsd:enumeration value="R2"/>
          <xsd:enumeration value="R3"/>
          <xsd:enumeration value="R4"/>
        </xsd:restriction>
      </xsd:simpleType>
    </xsd:element>
    <xsd:element name="Pin" ma:index="17" nillable="true" ma:displayName="Pin" ma:description="Is the document to be Pinned." ma:internalName="Pi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4bf8a-8c8c-43ff-806f-9aeb51a1c4f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eb28d66-3c6e-4748-ad67-c21048ee125d}" ma:internalName="TaxCatchAll" ma:showField="CatchAllData" ma:web="34ad4337-4d1a-4cf9-92f8-9d8f5b62f5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eb28d66-3c6e-4748-ad67-c21048ee125d}" ma:internalName="TaxCatchAllLabel" ma:readOnly="true" ma:showField="CatchAllDataLabel" ma:web="34ad4337-4d1a-4cf9-92f8-9d8f5b62f5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5802e9f679e448797c296a8138502fc xmlns="34ad4337-4d1a-4cf9-92f8-9d8f5b62f5eb">
      <Terms xmlns="http://schemas.microsoft.com/office/infopath/2007/PartnerControls"/>
    </p5802e9f679e448797c296a8138502fc>
    <cf56edc3ac25401ab80b450a200db50a xmlns="34ad4337-4d1a-4cf9-92f8-9d8f5b62f5eb">
      <Terms xmlns="http://schemas.microsoft.com/office/infopath/2007/PartnerControls"/>
    </cf56edc3ac25401ab80b450a200db50a>
    <de11e694b1f54d648ce299e642d5bcf1 xmlns="34ad4337-4d1a-4cf9-92f8-9d8f5b62f5e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Canon Europe Ltd.</TermName>
          <TermId xmlns="http://schemas.microsoft.com/office/infopath/2007/PartnerControls">72e46498-5bd3-4fc3-a5b5-da825c6823e4</TermId>
        </TermInfo>
      </Terms>
    </de11e694b1f54d648ce299e642d5bcf1>
    <CanonConfidentiality xmlns="34ad4337-4d1a-4cf9-92f8-9d8f5b62f5eb">R3</CanonConfidentiality>
    <Pin xmlns="34ad4337-4d1a-4cf9-92f8-9d8f5b62f5eb">false</Pin>
    <TaxCatchAll xmlns="aae4bf8a-8c8c-43ff-806f-9aeb51a1c4ff">
      <Value>1</Value>
    </TaxCatchAll>
  </documentManagement>
</p:properties>
</file>

<file path=customXml/itemProps1.xml><?xml version="1.0" encoding="utf-8"?>
<ds:datastoreItem xmlns:ds="http://schemas.openxmlformats.org/officeDocument/2006/customXml" ds:itemID="{E3A0B46A-4FCE-4A80-BC51-B0BE6F75E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d4337-4d1a-4cf9-92f8-9d8f5b62f5eb"/>
    <ds:schemaRef ds:uri="aae4bf8a-8c8c-43ff-806f-9aeb51a1c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1EF8BF-8744-4373-82E0-79A3B9AEFB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C8A4A-D3FE-468B-9470-79CEEDFEDE49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aae4bf8a-8c8c-43ff-806f-9aeb51a1c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4ad4337-4d1a-4cf9-92f8-9d8f5b62f5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TM-200_205 300_305</vt:lpstr>
      <vt:lpstr>TX-2000 3000 4000</vt:lpstr>
      <vt:lpstr>PRO-2100 4100 6100 4100S 6100S</vt:lpstr>
      <vt:lpstr>'PRO-2100 4100 6100 4100S 6100S'!Print_Area</vt:lpstr>
      <vt:lpstr>'TM-200_205 300_305'!Print_Area</vt:lpstr>
      <vt:lpstr>'TX-2000 3000 4000'!Print_Area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035641</dc:creator>
  <cp:lastModifiedBy>Ian Stapleton</cp:lastModifiedBy>
  <cp:lastPrinted>2013-06-12T05:43:53Z</cp:lastPrinted>
  <dcterms:created xsi:type="dcterms:W3CDTF">2010-12-16T07:28:41Z</dcterms:created>
  <dcterms:modified xsi:type="dcterms:W3CDTF">2021-01-11T12:06:22Z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0x010100A5C2F139516B419D801AC6C18942554D00AA8563F5FBE14B63B1F6A0B74CCC8E7F00981DF1C04C101E47866E4FF2AE4CD6A4</vt:lpwstr>
  </property>
  <property fmtid="{D5CDD505-2E9C-101B-9397-08002B2CF9AE}" pid="3" name="Author">
    <vt:lpwstr>3;#;UserInfo</vt:lpwstr>
  </property>
  <property fmtid="{D5CDD505-2E9C-101B-9397-08002B2CF9AE}" pid="4" name="Order">
    <vt:r8>100</vt:r8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Modified">
    <vt:filetime>2015-03-02T16:31:02Z</vt:filetime>
  </property>
  <property fmtid="{D5CDD505-2E9C-101B-9397-08002B2CF9AE}" pid="8" name="Editor">
    <vt:lpwstr>3;#;UserInfo</vt:lpwstr>
  </property>
  <property fmtid="{D5CDD505-2E9C-101B-9397-08002B2CF9AE}" pid="9" name="_ShortcutSiteId">
    <vt:lpwstr/>
  </property>
  <property fmtid="{D5CDD505-2E9C-101B-9397-08002B2CF9AE}" pid="10" name="_ShortcutUrl">
    <vt:lpwstr/>
  </property>
  <property fmtid="{D5CDD505-2E9C-101B-9397-08002B2CF9AE}" pid="11" name="Created">
    <vt:filetime>2015-03-02T16:31:02Z</vt:filetime>
  </property>
  <property fmtid="{D5CDD505-2E9C-101B-9397-08002B2CF9AE}" pid="12" name="MiruFunction">
    <vt:lpwstr/>
  </property>
  <property fmtid="{D5CDD505-2E9C-101B-9397-08002B2CF9AE}" pid="13" name="MiruCompany">
    <vt:lpwstr>1;#Canon Europe Ltd.|72e46498-5bd3-4fc3-a5b5-da825c6823e4</vt:lpwstr>
  </property>
  <property fmtid="{D5CDD505-2E9C-101B-9397-08002B2CF9AE}" pid="14" name="MiruBusinessGroup">
    <vt:lpwstr/>
  </property>
  <property fmtid="{D5CDD505-2E9C-101B-9397-08002B2CF9AE}" pid="15" name="SharedWithUsers">
    <vt:lpwstr>143;#Levels, H. - Harrie -;#151;#Noack, T. - Thomas -;#68;#Van.Oostrum, W. - Wilko -</vt:lpwstr>
  </property>
  <property fmtid="{D5CDD505-2E9C-101B-9397-08002B2CF9AE}" pid="16" name="SV_QUERY_LIST_4F35BF76-6C0D-4D9B-82B2-816C12CF3733">
    <vt:lpwstr>empty_477D106A-C0D6-4607-AEBD-E2C9D60EA279</vt:lpwstr>
  </property>
  <property fmtid="{D5CDD505-2E9C-101B-9397-08002B2CF9AE}" pid="17" name="SV_HIDDEN_GRID_QUERY_LIST_4F35BF76-6C0D-4D9B-82B2-816C12CF3733">
    <vt:lpwstr>empty_477D106A-C0D6-4607-AEBD-E2C9D60EA279</vt:lpwstr>
  </property>
</Properties>
</file>